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V:\21_ARE_MUTECO\3E-ARE-INSERTION\IAE\Documents types\Demande financement\2023\"/>
    </mc:Choice>
  </mc:AlternateContent>
  <bookViews>
    <workbookView xWindow="0" yWindow="0" windowWidth="20490" windowHeight="7020" tabRatio="715" firstSheet="1" activeTab="4"/>
  </bookViews>
  <sheets>
    <sheet name="ACI" sheetId="3" r:id="rId1"/>
    <sheet name="AI ETTI" sheetId="2" r:id="rId2"/>
    <sheet name="EI" sheetId="1" r:id="rId3"/>
    <sheet name="EITI" sheetId="12" r:id="rId4"/>
    <sheet name="Evolution ETP" sheetId="13" r:id="rId5"/>
    <sheet name="OBJECTIFS RESULTATS" sheetId="4" r:id="rId6"/>
    <sheet name="Personnel" sheetId="7" r:id="rId7"/>
    <sheet name="Budget structure Réalisé" sheetId="9" r:id="rId8"/>
    <sheet name="Budget action Réalisé" sheetId="10" r:id="rId9"/>
    <sheet name="BP Structure" sheetId="5" r:id="rId10"/>
    <sheet name="BP Action" sheetId="6" r:id="rId11"/>
  </sheets>
  <definedNames>
    <definedName name="_xlnm.Print_Area" localSheetId="0">ACI!$A$1:$N$26</definedName>
    <definedName name="_xlnm.Print_Area" localSheetId="1">'AI ETTI'!$A$1:$I$18</definedName>
    <definedName name="_xlnm.Print_Area" localSheetId="10">'BP Action'!$A$1:$E$63</definedName>
    <definedName name="_xlnm.Print_Area" localSheetId="9">'BP Structure'!$A$1:$E$61</definedName>
    <definedName name="_xlnm.Print_Area" localSheetId="8">'Budget action Réalisé'!$A$1:$E$63</definedName>
    <definedName name="_xlnm.Print_Area" localSheetId="7">'Budget structure Réalisé'!$A$1:$E$61</definedName>
    <definedName name="_xlnm.Print_Area" localSheetId="2">EI!$A$1:$O$28</definedName>
    <definedName name="_xlnm.Print_Area" localSheetId="5">'OBJECTIFS RESULTATS'!$A$1:$I$20</definedName>
    <definedName name="_xlnm.Print_Area" localSheetId="6">Personnel!$A$1:$O$17</definedName>
  </definedNames>
  <calcPr calcId="162913"/>
</workbook>
</file>

<file path=xl/calcChain.xml><?xml version="1.0" encoding="utf-8"?>
<calcChain xmlns="http://schemas.openxmlformats.org/spreadsheetml/2006/main">
  <c r="AA23" i="13" l="1"/>
  <c r="AA22" i="13"/>
  <c r="AA19" i="13"/>
  <c r="AA20" i="13"/>
  <c r="AA18" i="13"/>
  <c r="AA15" i="13"/>
  <c r="AA16" i="13"/>
  <c r="AA14" i="13"/>
  <c r="AA11" i="13"/>
  <c r="AA12" i="13"/>
  <c r="AA10" i="13"/>
  <c r="AA7" i="13"/>
  <c r="AA8" i="13"/>
  <c r="AA6" i="13"/>
  <c r="U23" i="13"/>
  <c r="U22" i="13"/>
  <c r="U19" i="13"/>
  <c r="U20" i="13"/>
  <c r="U18" i="13"/>
  <c r="U14" i="13"/>
  <c r="U16" i="13"/>
  <c r="U15" i="13"/>
  <c r="U12" i="13"/>
  <c r="U11" i="13"/>
  <c r="U10" i="13"/>
  <c r="U8" i="13"/>
  <c r="U6" i="13"/>
  <c r="U7" i="13"/>
  <c r="Z24" i="13"/>
  <c r="Z21" i="13"/>
  <c r="Z17" i="13"/>
  <c r="Z13" i="13"/>
  <c r="Z9" i="13"/>
  <c r="T21" i="13"/>
  <c r="T24" i="13" s="1"/>
  <c r="T17" i="13"/>
  <c r="T13" i="13"/>
  <c r="T9" i="13"/>
  <c r="D12" i="1" l="1"/>
  <c r="E12" i="1"/>
  <c r="F12" i="1"/>
  <c r="G12" i="1"/>
  <c r="H12" i="1"/>
  <c r="I12" i="1"/>
  <c r="X23" i="13" l="1"/>
  <c r="X22" i="13"/>
  <c r="R23" i="13"/>
  <c r="R22" i="13"/>
  <c r="O23" i="13"/>
  <c r="O22" i="13"/>
  <c r="O24" i="13" s="1"/>
  <c r="L23" i="13"/>
  <c r="L22" i="13"/>
  <c r="I23" i="13"/>
  <c r="I22" i="13"/>
  <c r="F23" i="13"/>
  <c r="F22" i="13"/>
  <c r="X20" i="13"/>
  <c r="X19" i="13"/>
  <c r="X18" i="13"/>
  <c r="R20" i="13"/>
  <c r="R19" i="13"/>
  <c r="R18" i="13"/>
  <c r="R21" i="13" s="1"/>
  <c r="O20" i="13"/>
  <c r="O19" i="13"/>
  <c r="O18" i="13"/>
  <c r="L20" i="13"/>
  <c r="L19" i="13"/>
  <c r="L18" i="13"/>
  <c r="I20" i="13"/>
  <c r="I19" i="13"/>
  <c r="I18" i="13"/>
  <c r="F19" i="13"/>
  <c r="F21" i="13" s="1"/>
  <c r="F20" i="13"/>
  <c r="F18" i="13"/>
  <c r="H24" i="13"/>
  <c r="AA21" i="13"/>
  <c r="AA24" i="13" s="1"/>
  <c r="Y21" i="13"/>
  <c r="Y24" i="13" s="1"/>
  <c r="X21" i="13"/>
  <c r="X24" i="13" s="1"/>
  <c r="W21" i="13"/>
  <c r="W24" i="13" s="1"/>
  <c r="V21" i="13"/>
  <c r="V24" i="13" s="1"/>
  <c r="U21" i="13"/>
  <c r="U24" i="13" s="1"/>
  <c r="S21" i="13"/>
  <c r="S24" i="13" s="1"/>
  <c r="Q21" i="13"/>
  <c r="Q24" i="13" s="1"/>
  <c r="P21" i="13"/>
  <c r="P24" i="13" s="1"/>
  <c r="O21" i="13"/>
  <c r="N21" i="13"/>
  <c r="N24" i="13" s="1"/>
  <c r="M21" i="13"/>
  <c r="M24" i="13" s="1"/>
  <c r="L21" i="13"/>
  <c r="K21" i="13"/>
  <c r="K24" i="13" s="1"/>
  <c r="J21" i="13"/>
  <c r="J24" i="13" s="1"/>
  <c r="I21" i="13"/>
  <c r="H21" i="13"/>
  <c r="G21" i="13"/>
  <c r="G24" i="13" s="1"/>
  <c r="E21" i="13"/>
  <c r="E24" i="13" s="1"/>
  <c r="D21" i="13"/>
  <c r="D24" i="13" s="1"/>
  <c r="AA17" i="13"/>
  <c r="Y17" i="13"/>
  <c r="X17" i="13"/>
  <c r="W17" i="13"/>
  <c r="V17" i="13"/>
  <c r="U17" i="13"/>
  <c r="S17" i="13"/>
  <c r="R17" i="13"/>
  <c r="Q17" i="13"/>
  <c r="P17" i="13"/>
  <c r="O17" i="13"/>
  <c r="N17" i="13"/>
  <c r="M17" i="13"/>
  <c r="L17" i="13"/>
  <c r="K17" i="13"/>
  <c r="J17" i="13"/>
  <c r="I17" i="13"/>
  <c r="H17" i="13"/>
  <c r="G17" i="13"/>
  <c r="F17" i="13"/>
  <c r="E17" i="13"/>
  <c r="D17" i="13"/>
  <c r="AA9" i="13"/>
  <c r="Y9" i="13"/>
  <c r="X9" i="13"/>
  <c r="W9" i="13"/>
  <c r="V9" i="13"/>
  <c r="S9" i="13"/>
  <c r="R9" i="13"/>
  <c r="Q9" i="13"/>
  <c r="P9" i="13"/>
  <c r="O9" i="13"/>
  <c r="N9" i="13"/>
  <c r="M9" i="13"/>
  <c r="L9" i="13"/>
  <c r="K9" i="13"/>
  <c r="J9" i="13"/>
  <c r="I9" i="13"/>
  <c r="H9" i="13"/>
  <c r="G9" i="13"/>
  <c r="AA13" i="13"/>
  <c r="Y13" i="13"/>
  <c r="X13" i="13"/>
  <c r="W13" i="13"/>
  <c r="V13" i="13"/>
  <c r="U13" i="13"/>
  <c r="S13" i="13"/>
  <c r="R13" i="13"/>
  <c r="Q13" i="13"/>
  <c r="P13" i="13"/>
  <c r="O13" i="13"/>
  <c r="N13" i="13"/>
  <c r="M13" i="13"/>
  <c r="L13" i="13"/>
  <c r="K13" i="13"/>
  <c r="J13" i="13"/>
  <c r="I13" i="13"/>
  <c r="H13" i="13"/>
  <c r="G13" i="13"/>
  <c r="F13" i="13"/>
  <c r="E13" i="13"/>
  <c r="D13" i="13"/>
  <c r="E9" i="13"/>
  <c r="D9" i="13"/>
  <c r="X16" i="13"/>
  <c r="X15" i="13"/>
  <c r="X14" i="13"/>
  <c r="R16" i="13"/>
  <c r="R15" i="13"/>
  <c r="R14" i="13"/>
  <c r="O16" i="13"/>
  <c r="O15" i="13"/>
  <c r="O14" i="13"/>
  <c r="L16" i="13"/>
  <c r="L15" i="13"/>
  <c r="L14" i="13"/>
  <c r="I16" i="13"/>
  <c r="I15" i="13"/>
  <c r="I14" i="13"/>
  <c r="F16" i="13"/>
  <c r="F15" i="13"/>
  <c r="F14" i="13"/>
  <c r="X12" i="13"/>
  <c r="X11" i="13"/>
  <c r="X10" i="13"/>
  <c r="R12" i="13"/>
  <c r="R11" i="13"/>
  <c r="R10" i="13"/>
  <c r="O12" i="13"/>
  <c r="O11" i="13"/>
  <c r="O10" i="13"/>
  <c r="L12" i="13"/>
  <c r="L11" i="13"/>
  <c r="L10" i="13"/>
  <c r="X8" i="13"/>
  <c r="X7" i="13"/>
  <c r="X6" i="13"/>
  <c r="U9" i="13"/>
  <c r="R8" i="13"/>
  <c r="R7" i="13"/>
  <c r="R6" i="13"/>
  <c r="O7" i="13"/>
  <c r="O8" i="13"/>
  <c r="O6" i="13"/>
  <c r="L7" i="13"/>
  <c r="L8" i="13"/>
  <c r="L6" i="13"/>
  <c r="I11" i="13"/>
  <c r="I12" i="13"/>
  <c r="I10" i="13"/>
  <c r="F11" i="13"/>
  <c r="F12" i="13"/>
  <c r="F10" i="13"/>
  <c r="I7" i="13"/>
  <c r="I8" i="13"/>
  <c r="I6" i="13"/>
  <c r="F7" i="13"/>
  <c r="F8" i="13"/>
  <c r="F6" i="13"/>
  <c r="F9" i="13" s="1"/>
  <c r="I24" i="13" l="1"/>
  <c r="L24" i="13"/>
  <c r="R24" i="13"/>
  <c r="F24" i="13"/>
  <c r="E4" i="5"/>
  <c r="E10" i="5"/>
  <c r="J6" i="1"/>
  <c r="F6" i="2" l="1"/>
  <c r="H6" i="2" s="1"/>
  <c r="E52" i="5" l="1"/>
  <c r="E50" i="5"/>
  <c r="I9" i="3"/>
  <c r="E57" i="5" l="1"/>
  <c r="E58" i="5" s="1"/>
  <c r="F6" i="12"/>
  <c r="H6" i="12" s="1"/>
  <c r="O29" i="7" l="1"/>
  <c r="N29" i="7"/>
  <c r="M29" i="7"/>
  <c r="L29" i="7"/>
  <c r="K29" i="7"/>
  <c r="J29" i="7"/>
  <c r="I29" i="7"/>
  <c r="H29" i="7"/>
  <c r="G29" i="7"/>
  <c r="F29" i="7"/>
  <c r="E29" i="7"/>
  <c r="D29" i="7"/>
  <c r="K7" i="3" l="1"/>
  <c r="K8" i="3"/>
  <c r="K9" i="3"/>
  <c r="K6" i="3"/>
  <c r="H10" i="3"/>
  <c r="G11" i="3"/>
  <c r="J9" i="1"/>
  <c r="L11" i="1"/>
  <c r="N11" i="1" s="1"/>
  <c r="L10" i="1"/>
  <c r="N10" i="1" s="1"/>
  <c r="K12" i="1"/>
  <c r="L12" i="1" l="1"/>
  <c r="N9" i="1"/>
  <c r="M9" i="1"/>
  <c r="J10" i="3"/>
  <c r="N10" i="3" s="1"/>
  <c r="H11" i="3"/>
  <c r="K11" i="3"/>
  <c r="L6" i="3"/>
  <c r="M7" i="3" s="1"/>
  <c r="M6" i="3" l="1"/>
  <c r="M8" i="3"/>
  <c r="M9" i="3"/>
  <c r="L15" i="4"/>
  <c r="M17" i="4" s="1"/>
  <c r="M13" i="4"/>
  <c r="M11" i="4"/>
  <c r="J15" i="4"/>
  <c r="J18" i="4" s="1"/>
  <c r="M15" i="4" l="1"/>
  <c r="L18" i="4"/>
  <c r="M9" i="4"/>
  <c r="M11" i="3"/>
  <c r="K11" i="4"/>
  <c r="K17" i="4"/>
  <c r="K9" i="4"/>
  <c r="K13" i="4"/>
  <c r="K15" i="4"/>
  <c r="E52" i="9"/>
  <c r="C52" i="9"/>
  <c r="C35" i="9"/>
  <c r="C31" i="9"/>
  <c r="C19" i="9"/>
  <c r="E10" i="9"/>
  <c r="C9" i="9"/>
  <c r="E4" i="9"/>
  <c r="C4" i="9"/>
  <c r="E54" i="10"/>
  <c r="C54" i="10"/>
  <c r="C37" i="10"/>
  <c r="C33" i="10"/>
  <c r="C21" i="10"/>
  <c r="E12" i="10"/>
  <c r="C11" i="10"/>
  <c r="E6" i="10"/>
  <c r="C6" i="10"/>
  <c r="E54" i="6"/>
  <c r="C54" i="6"/>
  <c r="C37" i="6"/>
  <c r="C33" i="6"/>
  <c r="C21" i="6"/>
  <c r="E12" i="6"/>
  <c r="C11" i="6"/>
  <c r="E6" i="6"/>
  <c r="C6" i="6"/>
  <c r="C52" i="6" s="1"/>
  <c r="C52" i="5"/>
  <c r="C35" i="5"/>
  <c r="C31" i="5"/>
  <c r="C19" i="5"/>
  <c r="C9" i="5"/>
  <c r="C4" i="5"/>
  <c r="C50" i="5" s="1"/>
  <c r="E17" i="4"/>
  <c r="H15" i="4"/>
  <c r="H18" i="4" s="1"/>
  <c r="F15" i="4"/>
  <c r="G17" i="4" s="1"/>
  <c r="E15" i="4"/>
  <c r="B15" i="4"/>
  <c r="B18" i="4" s="1"/>
  <c r="E13" i="4"/>
  <c r="C13" i="4"/>
  <c r="E11" i="4"/>
  <c r="C11" i="4"/>
  <c r="G9" i="4"/>
  <c r="E9" i="4"/>
  <c r="C57" i="5" l="1"/>
  <c r="E52" i="10"/>
  <c r="E59" i="10" s="1"/>
  <c r="E60" i="10" s="1"/>
  <c r="E50" i="9"/>
  <c r="E52" i="6"/>
  <c r="E59" i="6" s="1"/>
  <c r="E60" i="6" s="1"/>
  <c r="G11" i="4"/>
  <c r="C52" i="10"/>
  <c r="C50" i="9"/>
  <c r="C57" i="9" s="1"/>
  <c r="C9" i="4"/>
  <c r="G13" i="4"/>
  <c r="E57" i="9"/>
  <c r="E58" i="9" s="1"/>
  <c r="C59" i="10"/>
  <c r="I9" i="4"/>
  <c r="I11" i="4"/>
  <c r="I13" i="4"/>
  <c r="G15" i="4"/>
  <c r="I15" i="4"/>
  <c r="I17" i="4"/>
  <c r="F18" i="4"/>
  <c r="C59" i="6"/>
  <c r="C15" i="4"/>
  <c r="C17" i="4"/>
  <c r="D11" i="3"/>
  <c r="C11" i="3"/>
  <c r="F9" i="3"/>
  <c r="J9" i="3" s="1"/>
  <c r="F8" i="3"/>
  <c r="F7" i="3"/>
  <c r="F6" i="3"/>
  <c r="F7" i="2"/>
  <c r="J7" i="1"/>
  <c r="J8" i="1"/>
  <c r="N8" i="1" l="1"/>
  <c r="M8" i="1"/>
  <c r="N7" i="1"/>
  <c r="M7" i="1"/>
  <c r="J8" i="3"/>
  <c r="I8" i="3"/>
  <c r="J7" i="3"/>
  <c r="I7" i="3"/>
  <c r="J6" i="3"/>
  <c r="N6" i="3" s="1"/>
  <c r="I6" i="3"/>
  <c r="I7" i="2"/>
  <c r="H7" i="2"/>
  <c r="I6" i="2"/>
  <c r="N6" i="1"/>
  <c r="M6" i="1"/>
  <c r="N7" i="3"/>
  <c r="N12" i="1"/>
  <c r="N8" i="3"/>
  <c r="N9" i="3"/>
  <c r="F11" i="3"/>
  <c r="J12" i="1"/>
  <c r="I11" i="3" l="1"/>
  <c r="J11" i="3"/>
  <c r="N11" i="3" s="1"/>
</calcChain>
</file>

<file path=xl/sharedStrings.xml><?xml version="1.0" encoding="utf-8"?>
<sst xmlns="http://schemas.openxmlformats.org/spreadsheetml/2006/main" count="597" uniqueCount="220">
  <si>
    <t>EI</t>
  </si>
  <si>
    <t>Type d'activité</t>
  </si>
  <si>
    <t xml:space="preserve">Nombre prévisionnel de personnes recrutées </t>
  </si>
  <si>
    <t>Nombre prévisionnel d'heures d'insertion en N</t>
  </si>
  <si>
    <t>Total subvention</t>
  </si>
  <si>
    <t>Salariés N-1 en parcours insertion</t>
  </si>
  <si>
    <t>Nouveaux salariés en insertion recrutés en N</t>
  </si>
  <si>
    <t>Total</t>
  </si>
  <si>
    <t>A cocher</t>
  </si>
  <si>
    <t>Catégorie de SIAE</t>
  </si>
  <si>
    <t>Nombre prévisionnel de personnes recrutées en vue d'une mise à disposition</t>
  </si>
  <si>
    <t>Nombre prévisionnel d'heures de MAD en N</t>
  </si>
  <si>
    <t xml:space="preserve">Nombre de postes insertion demandés en ETP  </t>
  </si>
  <si>
    <t xml:space="preserve">Mise à disposition N-1 en parcours </t>
  </si>
  <si>
    <t>Première MAD en N</t>
  </si>
  <si>
    <t>AI</t>
  </si>
  <si>
    <t>ETTI</t>
  </si>
  <si>
    <t>ACI</t>
  </si>
  <si>
    <t>Nombre de postes</t>
  </si>
  <si>
    <t>Durée</t>
  </si>
  <si>
    <t>Dont participation CD</t>
  </si>
  <si>
    <t>Nombre total de postes</t>
  </si>
  <si>
    <t>Travail (Nb H/S)</t>
  </si>
  <si>
    <t>Total participation</t>
  </si>
  <si>
    <t>N°1</t>
  </si>
  <si>
    <t>N°2</t>
  </si>
  <si>
    <t>N°3</t>
  </si>
  <si>
    <t>N°4</t>
  </si>
  <si>
    <t>Objectifs opérationnels</t>
  </si>
  <si>
    <t>Nombre</t>
  </si>
  <si>
    <t>%</t>
  </si>
  <si>
    <t>Sorties dans l’emploi durable (1)</t>
  </si>
  <si>
    <t>(CDD ou période d’intérim de 6 mois ou plus et CDI, hors contrats aidés ou IAE, fonction publique ou création d’entreprise)</t>
  </si>
  <si>
    <t>Sorties vers un emploi de transition (2)</t>
  </si>
  <si>
    <t>(CDD ou période d’intérim de moins de 6 mois ou contrat aidé chez un employeur hors SIAE)</t>
  </si>
  <si>
    <t>Sorties positives (3)</t>
  </si>
  <si>
    <t>(Formation pré-qualifiante ou qualifiante, pour une autre SIAE dans une logique de parcours - ACI→AI, AI→EI, EI→ETTI - ou vers une autre sortie que vous aviez convenu avec la structure, sur une proposition de sa part, de considérer comme positive)</t>
  </si>
  <si>
    <t>Sorties dynamiques = 1 + 2 + 3</t>
  </si>
  <si>
    <t>Sorties de moins de 3 mois (4)</t>
  </si>
  <si>
    <t xml:space="preserve">Autres sorties (5) </t>
  </si>
  <si>
    <t>TOTAL DES SORTIES 1+2+3+4+5</t>
  </si>
  <si>
    <t xml:space="preserve">Prévisions sur le nombre et le pourcentage de salariés en insertion qui obtiendront un titre, un diplôme ou une validation supérieure </t>
  </si>
  <si>
    <t>CHARGES</t>
  </si>
  <si>
    <t>PRODUITS</t>
  </si>
  <si>
    <t>MONTANTS</t>
  </si>
  <si>
    <t>Achats</t>
  </si>
  <si>
    <t xml:space="preserve"> 70 - Ventes</t>
  </si>
  <si>
    <t>Achats stockés</t>
  </si>
  <si>
    <t>Productions Vendues</t>
  </si>
  <si>
    <t>Prestations de services</t>
  </si>
  <si>
    <t>Marchés publics</t>
  </si>
  <si>
    <t>Achat matériel</t>
  </si>
  <si>
    <t>Marchés publics insertion</t>
  </si>
  <si>
    <t>Achats fournitures non stockées</t>
  </si>
  <si>
    <t>Prestations de service</t>
  </si>
  <si>
    <t>Charges externes</t>
  </si>
  <si>
    <t>Mise à disposition de personnel</t>
  </si>
  <si>
    <t>Sous-traitance générale</t>
  </si>
  <si>
    <t>Crédit-bail</t>
  </si>
  <si>
    <t>ETAT (préciser l'administration)</t>
  </si>
  <si>
    <t>Locations immobilières</t>
  </si>
  <si>
    <t>Locations mobilières</t>
  </si>
  <si>
    <t>Charges locatives</t>
  </si>
  <si>
    <t>Entretien réparations</t>
  </si>
  <si>
    <t>REGION</t>
  </si>
  <si>
    <t>Primes d'assurances</t>
  </si>
  <si>
    <t>DEPARTEMENT</t>
  </si>
  <si>
    <t>Etudes et recherches</t>
  </si>
  <si>
    <t>Documentation générale et colloques</t>
  </si>
  <si>
    <t>Autres charges externes</t>
  </si>
  <si>
    <t>Personnel extérieur à l'entreprise</t>
  </si>
  <si>
    <t>Honoraires</t>
  </si>
  <si>
    <t>INTERCOMMUNALITE (EPCI)</t>
  </si>
  <si>
    <t>Presta. formation/tutorat personnel insertion</t>
  </si>
  <si>
    <t>Prestataire action hors formation/tutorat</t>
  </si>
  <si>
    <t>COMMUNES</t>
  </si>
  <si>
    <t>Publications</t>
  </si>
  <si>
    <t>Transports et déplacement</t>
  </si>
  <si>
    <t>Voyages, missions et réceptions</t>
  </si>
  <si>
    <t>FSE</t>
  </si>
  <si>
    <t>Frais de télécom et postaux</t>
  </si>
  <si>
    <t xml:space="preserve">Autres établissements publics : </t>
  </si>
  <si>
    <t>Service bancaire</t>
  </si>
  <si>
    <t>Agence du service civique</t>
  </si>
  <si>
    <t>Divers</t>
  </si>
  <si>
    <t>Aides privées ( fondation…)</t>
  </si>
  <si>
    <t>Impôts et taxes sur salaires</t>
  </si>
  <si>
    <t>Taxes sur salaires</t>
  </si>
  <si>
    <t>Vers. Formation, transport, construction</t>
  </si>
  <si>
    <t>Impôts directs, indirects et droits</t>
  </si>
  <si>
    <t>Salaires et charges</t>
  </si>
  <si>
    <t>Gestion administration</t>
  </si>
  <si>
    <t>Accompagnement social-emploi-formation</t>
  </si>
  <si>
    <t>Encadrement technique</t>
  </si>
  <si>
    <t>Personnel insertion</t>
  </si>
  <si>
    <t>Autres personnel hors activité insertion</t>
  </si>
  <si>
    <t>Autres frais</t>
  </si>
  <si>
    <t>Autres frais du personnel insertion</t>
  </si>
  <si>
    <t>Charges de gestion courante</t>
  </si>
  <si>
    <t xml:space="preserve"> 75 - Produits gestion courantes</t>
  </si>
  <si>
    <t>Charges financières</t>
  </si>
  <si>
    <t xml:space="preserve"> 76 - Produits financiers</t>
  </si>
  <si>
    <t>Charges exceptionnelles</t>
  </si>
  <si>
    <t xml:space="preserve"> 77 - Produits exceptionnels</t>
  </si>
  <si>
    <t>Dotations aux amortissements</t>
  </si>
  <si>
    <t xml:space="preserve"> 78 - Reprises sur amortissements et provisions</t>
  </si>
  <si>
    <t>Dotations aux provisions</t>
  </si>
  <si>
    <t>Impôt sur société</t>
  </si>
  <si>
    <t>TOTAL CHARGES</t>
  </si>
  <si>
    <t>TOTAL PRODUITS</t>
  </si>
  <si>
    <t>CONTRIBUTIONS VOLONTAIRES</t>
  </si>
  <si>
    <t>Emplois des contributions volontaires</t>
  </si>
  <si>
    <t>87-Contributions volontaires en nature</t>
  </si>
  <si>
    <t>Secours en nature, alimentaires, vestimentaires</t>
  </si>
  <si>
    <t>870-Bénévolat</t>
  </si>
  <si>
    <t>Mise à disposition de biens (locaux, matériel…)</t>
  </si>
  <si>
    <t>871-Prestations en nature</t>
  </si>
  <si>
    <t>Prestations</t>
  </si>
  <si>
    <t>Personnel bénévole</t>
  </si>
  <si>
    <t>875-Dons en nature</t>
  </si>
  <si>
    <t>TOTAL</t>
  </si>
  <si>
    <r>
      <t xml:space="preserve"> 74 - SUBVENTIONS</t>
    </r>
    <r>
      <rPr>
        <sz val="10"/>
        <rFont val="Calibri"/>
        <family val="2"/>
      </rPr>
      <t xml:space="preserve"> </t>
    </r>
    <r>
      <rPr>
        <vertAlign val="superscript"/>
        <sz val="10"/>
        <rFont val="Calibri"/>
        <family val="2"/>
      </rPr>
      <t>2</t>
    </r>
  </si>
  <si>
    <r>
      <t xml:space="preserve">INTERCOMMUNALITE (EPCI) </t>
    </r>
    <r>
      <rPr>
        <vertAlign val="superscript"/>
        <sz val="10"/>
        <rFont val="Calibri"/>
        <family val="2"/>
      </rPr>
      <t>3</t>
    </r>
  </si>
  <si>
    <r>
      <rPr>
        <vertAlign val="superscript"/>
        <sz val="11"/>
        <color theme="1"/>
        <rFont val="Calibri"/>
        <family val="2"/>
        <scheme val="minor"/>
      </rPr>
      <t>1</t>
    </r>
    <r>
      <rPr>
        <sz val="11"/>
        <color theme="1"/>
        <rFont val="Calibri"/>
        <family val="2"/>
        <scheme val="minor"/>
      </rPr>
      <t xml:space="preserve"> Ne pas indiquer les centimes
</t>
    </r>
    <r>
      <rPr>
        <vertAlign val="superscript"/>
        <sz val="11"/>
        <color theme="1"/>
        <rFont val="Calibri"/>
        <family val="2"/>
        <scheme val="minor"/>
      </rPr>
      <t>2</t>
    </r>
    <r>
      <rPr>
        <sz val="11"/>
        <color theme="1"/>
        <rFont val="Calibri"/>
        <family val="2"/>
        <scheme val="minor"/>
      </rPr>
      <t xml:space="preserve">  L'attention du demandeur est appelée sur le fait que les indications sur les financements demandés auprès d'autres financeurs publics valent déclaration sur l'honneur et tiennent lieu de justificatifs. Aucun document complémentaire ne sera demandé si cette partie est complétée en indiquant les autres services et collectivités sollicitées.
</t>
    </r>
    <r>
      <rPr>
        <vertAlign val="superscript"/>
        <sz val="11"/>
        <color theme="1"/>
        <rFont val="Calibri"/>
        <family val="2"/>
        <scheme val="minor"/>
      </rPr>
      <t>3</t>
    </r>
    <r>
      <rPr>
        <sz val="11"/>
        <color theme="1"/>
        <rFont val="Calibri"/>
        <family val="2"/>
        <scheme val="minor"/>
      </rPr>
      <t xml:space="preserve"> Catégories d'établissements publics de coopération intercommunale (EPCI) à fiscalité propre : communauté de communes ;
</t>
    </r>
  </si>
  <si>
    <t>Date :</t>
  </si>
  <si>
    <t>Signature + cachet :</t>
  </si>
  <si>
    <t>dont cotisation, dons manuels ou legs</t>
  </si>
  <si>
    <t>NOM - Prénom</t>
  </si>
  <si>
    <t>Fonction</t>
  </si>
  <si>
    <t>Type de contrat</t>
  </si>
  <si>
    <t>Salaire brut</t>
  </si>
  <si>
    <t>Total salaire chargé</t>
  </si>
  <si>
    <t>Nom de l'Action :</t>
  </si>
  <si>
    <t>Nom de la SIAE :</t>
  </si>
  <si>
    <t>OBJECTIFS DE RESULTATS</t>
  </si>
  <si>
    <t>Nom de la Structure :</t>
  </si>
  <si>
    <t>Type de SIAE (ACI, AI, EI, ETTI) :</t>
  </si>
  <si>
    <t>REALISER UN BUDGET PAR ACTION</t>
  </si>
  <si>
    <r>
      <t xml:space="preserve">MONTANTS </t>
    </r>
    <r>
      <rPr>
        <b/>
        <vertAlign val="superscript"/>
        <sz val="10"/>
        <rFont val="Calibri"/>
        <family val="2"/>
      </rPr>
      <t>1</t>
    </r>
  </si>
  <si>
    <t>POUR LES DEMANDES DE RECONVENTIONNEMENT TRIENNAL SEULEMENT</t>
  </si>
  <si>
    <r>
      <t>Dont Postes BRSA</t>
    </r>
    <r>
      <rPr>
        <b/>
        <i/>
        <vertAlign val="superscript"/>
        <sz val="10"/>
        <rFont val="Calibri"/>
        <family val="2"/>
      </rPr>
      <t>1</t>
    </r>
  </si>
  <si>
    <t>Dont participation Etat</t>
  </si>
  <si>
    <t xml:space="preserve">Date </t>
  </si>
  <si>
    <t>Signature, qualité du signataire et tampon de la SIAE</t>
  </si>
  <si>
    <t>Objectifs 2023</t>
  </si>
  <si>
    <t>Résultats 2021</t>
  </si>
  <si>
    <t>Objectifs 2024</t>
  </si>
  <si>
    <r>
      <t>Nombre de postes insertion demandés</t>
    </r>
    <r>
      <rPr>
        <b/>
        <sz val="8"/>
        <rFont val="Calibri"/>
        <family val="2"/>
      </rPr>
      <t xml:space="preserve"> </t>
    </r>
  </si>
  <si>
    <r>
      <t>ETP CDI Inclusion</t>
    </r>
    <r>
      <rPr>
        <b/>
        <vertAlign val="superscript"/>
        <sz val="10"/>
        <rFont val="Calibri"/>
        <family val="2"/>
      </rPr>
      <t>2</t>
    </r>
  </si>
  <si>
    <t>Pénitentiaire</t>
  </si>
  <si>
    <t>Prévsion de mise en place du contrat (OUI / NON)</t>
  </si>
  <si>
    <t>Si OUI, prévision du nombre d'ETP</t>
  </si>
  <si>
    <t>ETP Socle AI=</t>
  </si>
  <si>
    <t>ETP Socle ETTI =</t>
  </si>
  <si>
    <r>
      <t>ETP Socle</t>
    </r>
    <r>
      <rPr>
        <b/>
        <vertAlign val="superscript"/>
        <sz val="10"/>
        <rFont val="Calibri"/>
        <family val="2"/>
      </rPr>
      <t>1</t>
    </r>
  </si>
  <si>
    <t>Nombre de postes demandé en ETP annuel</t>
  </si>
  <si>
    <t>Nombre de mois RSA</t>
  </si>
  <si>
    <t>Année N</t>
  </si>
  <si>
    <t>ETP</t>
  </si>
  <si>
    <t xml:space="preserve">Part ETP / Action </t>
  </si>
  <si>
    <t>Année N-1 Structure</t>
  </si>
  <si>
    <t>Année N-1</t>
  </si>
  <si>
    <t xml:space="preserve">Année N-1 Action </t>
  </si>
  <si>
    <t>Année N Structure</t>
  </si>
  <si>
    <t xml:space="preserve">Année N Action </t>
  </si>
  <si>
    <t>Gestion Administration</t>
  </si>
  <si>
    <t xml:space="preserve">Accompagnement social professionnel et formation </t>
  </si>
  <si>
    <t>Encadrement Technique</t>
  </si>
  <si>
    <t>Autre Personnel Technique HORS encadrement salariés en insertion (coordinateur, chef d'équipe)</t>
  </si>
  <si>
    <t>Autres salariés permanents</t>
  </si>
  <si>
    <t>Il est demandé de détailler ici tous les moyens humains qui participent à l’activité pour laquelle l’organisme sollicite son conventionnement au titre de l’IAE (EI, ETTI, AI-ACI). En cas d’activités multiples (IAE / Autres), l’organisme doit identifier les seuls salariés permanents qui interviennent dans les activités conventionnées au titre de l’EI, l’ETTI, l’ACI ou l’AI. Lorsqu’une structure sollicite plusieurs conventionnements au titre de l’IAE (EI et ACI par exemple), elle remplit plusieurs dossiers uniques différents. Dans chacun d’eux, les effectifs permanents sont ceux qui se rattachent au conventionnement demandé (EI ou ACI dans l’exemple cité).</t>
  </si>
  <si>
    <t>DEMANDE D'AIDE AU POSTE AI / ETTI
ANNEE 2023</t>
  </si>
  <si>
    <t>DEMANDE D'AIDE AU POSTE EI
ANNEE 2023</t>
  </si>
  <si>
    <t>DEMANDE D'AIDE AU POSTE ACI
ANNEE 2023</t>
  </si>
  <si>
    <t>Rappel Objectifs 2022</t>
  </si>
  <si>
    <t>Résultats 2022</t>
  </si>
  <si>
    <t>Objectifs 2025</t>
  </si>
  <si>
    <t>BUGDET PREVISIONNEL DE LA STRUCTURE
ANNEE 2023</t>
  </si>
  <si>
    <t>BUGDET PREVISIONNEL DE L'ACTION
ANNEE 2023</t>
  </si>
  <si>
    <t>BUGDET REALISE 2022 DE LA STRUCTURE</t>
  </si>
  <si>
    <t>BUGDET REALISE 2022 DE L'ACTION</t>
  </si>
  <si>
    <t xml:space="preserve">Nombre prévisionnel de travailleurs indépendants </t>
  </si>
  <si>
    <t>EITI</t>
  </si>
  <si>
    <t>ETP Socle EITI</t>
  </si>
  <si>
    <r>
      <t xml:space="preserve">DEMANDE D'AIDE AU POSTE EITI
</t>
    </r>
    <r>
      <rPr>
        <b/>
        <sz val="14"/>
        <rFont val="Calibri"/>
        <family val="2"/>
        <scheme val="minor"/>
      </rPr>
      <t>ANNEE 2023</t>
    </r>
  </si>
  <si>
    <r>
      <rPr>
        <i/>
        <vertAlign val="superscript"/>
        <sz val="9"/>
        <rFont val="Arial"/>
        <family val="2"/>
      </rPr>
      <t>1</t>
    </r>
    <r>
      <rPr>
        <i/>
        <sz val="9"/>
        <rFont val="Arial"/>
        <family val="2"/>
      </rPr>
      <t xml:space="preserve"> le montant socle à partir de mai 2022 pour 1 ETP EITI : 6 001 € (1505 heures travaillées) Ce montant tient compte de l’évolution du SMIC, il est réévalué automatiquement.
</t>
    </r>
    <r>
      <rPr>
        <i/>
        <vertAlign val="superscript"/>
        <sz val="9"/>
        <color theme="1"/>
        <rFont val="Arial"/>
        <family val="2"/>
      </rPr>
      <t/>
    </r>
  </si>
  <si>
    <t>Montant RSA au 01/07/2022</t>
  </si>
  <si>
    <r>
      <t>Contrats Passerelle</t>
    </r>
    <r>
      <rPr>
        <b/>
        <vertAlign val="superscript"/>
        <sz val="11"/>
        <color theme="1"/>
        <rFont val="Arial"/>
        <family val="2"/>
      </rPr>
      <t>5</t>
    </r>
  </si>
  <si>
    <t>Aide au poste ACI et ACI Pénitentiaire</t>
  </si>
  <si>
    <t>Total ETP socle + inclusion</t>
  </si>
  <si>
    <t>PERSONNEL PERMANENT DE LA SIAE 2022-2023</t>
  </si>
  <si>
    <r>
      <rPr>
        <i/>
        <vertAlign val="superscript"/>
        <sz val="9"/>
        <color theme="1"/>
        <rFont val="Arial"/>
        <family val="2"/>
      </rPr>
      <t>1</t>
    </r>
    <r>
      <rPr>
        <i/>
        <sz val="9"/>
        <color theme="1"/>
        <rFont val="Arial"/>
        <family val="2"/>
      </rPr>
      <t xml:space="preserve"> La situation est vérifiée avant délivrance du PASS IAE. 
</t>
    </r>
    <r>
      <rPr>
        <i/>
        <vertAlign val="superscript"/>
        <sz val="9"/>
        <color theme="1"/>
        <rFont val="Arial"/>
        <family val="2"/>
      </rPr>
      <t>2</t>
    </r>
    <r>
      <rPr>
        <i/>
        <sz val="9"/>
        <color theme="1"/>
        <rFont val="Arial"/>
        <family val="2"/>
      </rPr>
      <t xml:space="preserve"> La référence ETP en ACI : 1820 heures payées et un montant socle à partir d'août 2022 (arrêté du 5 décembre 2022) de 22 289 €. Ce montant tient compte des évolutions du SMIC et est réévalué automatiquement.
3 Le montant de l'aide prévue pour un CDI inclusion est égal à 100 % du montant socle de l’aide au poste versée à la structure, pour la première année d’exécution du contrat. Il est fixé à 70 % de ce même montant socle, à partir de la seconde année d’exécution dudit contrat et ce jusqu’à la fin du contrat. 
Pour rappel, les embauches en CDI inclusion ne peuvent représenter plus de 20 % des ETP conventionnés de la SIAE, avec une dérogation pouvant aller jusqu’à 30 % avec accord du préfet, si la situation de la SIAE le justifie.
</t>
    </r>
    <r>
      <rPr>
        <i/>
        <vertAlign val="superscript"/>
        <sz val="9"/>
        <color theme="1"/>
        <rFont val="Arial"/>
        <family val="2"/>
      </rPr>
      <t>4</t>
    </r>
    <r>
      <rPr>
        <i/>
        <sz val="9"/>
        <color theme="1"/>
        <rFont val="Arial"/>
        <family val="2"/>
      </rPr>
      <t xml:space="preserve"> Montant unitaire CD : La contribution financière mensuelle du Département par personne bénéficiaire du RSA entrée dans un parcours d’insertion est égale à 88 % du montant forfaitaire du revenu de solidarité active pour une personne seule, dans la limite d’une part de la durée de conventionnement et selon les dispositions prévues par le volet n°2 de la convention annuelle d’objectifs et de moyens. 
(X personnes) x (montant du RSA pour une personne seule x 0,88) x (la durée du chantier d’insertion)
</t>
    </r>
  </si>
  <si>
    <r>
      <rPr>
        <b/>
        <i/>
        <vertAlign val="superscript"/>
        <sz val="9"/>
        <color theme="1"/>
        <rFont val="Arial"/>
        <family val="2"/>
      </rPr>
      <t>5</t>
    </r>
    <r>
      <rPr>
        <i/>
        <sz val="9"/>
        <color theme="1"/>
        <rFont val="Arial"/>
        <family val="2"/>
      </rPr>
      <t xml:space="preserve"> Pour rappel, le montant de l'aide prévue pour un </t>
    </r>
    <r>
      <rPr>
        <b/>
        <i/>
        <sz val="9"/>
        <color theme="1"/>
        <rFont val="Arial"/>
        <family val="2"/>
      </rPr>
      <t>Contrat-passerelle</t>
    </r>
    <r>
      <rPr>
        <i/>
        <sz val="9"/>
        <color theme="1"/>
        <rFont val="Arial"/>
        <family val="2"/>
      </rPr>
      <t xml:space="preserve"> est de 2 214* € pour un ETP sur 6 mois.</t>
    </r>
  </si>
  <si>
    <t>* Montant à partir d'août 2022 (arrêté du 5 décembre 2022)</t>
  </si>
  <si>
    <r>
      <rPr>
        <i/>
        <vertAlign val="superscript"/>
        <sz val="9"/>
        <color theme="1"/>
        <rFont val="Arial"/>
        <family val="2"/>
      </rPr>
      <t>1</t>
    </r>
    <r>
      <rPr>
        <i/>
        <sz val="9"/>
        <color theme="1"/>
        <rFont val="Arial"/>
        <family val="2"/>
      </rPr>
      <t xml:space="preserve"> le montant socle à partir d'août 2022 (arrêté du 5 décembre 2022) pour 1 ETP AI : 1 509 € (1607 heures travaillées) et pour 1 ETP ETTI : 4 454 € (1600 heures travaillées) Ces montants tiennent compte de l’évolution du SMIC, ils sont réévalués automatiquement.
</t>
    </r>
    <r>
      <rPr>
        <i/>
        <vertAlign val="superscript"/>
        <sz val="9"/>
        <color theme="1"/>
        <rFont val="Arial"/>
        <family val="2"/>
      </rPr>
      <t>2</t>
    </r>
    <r>
      <rPr>
        <i/>
        <sz val="9"/>
        <color theme="1"/>
        <rFont val="Arial"/>
        <family val="2"/>
      </rPr>
      <t xml:space="preserve"> Pour rappel, les embauches en CDI inclusion ne peuvent représenter plus de 20 % des ETP conventionnés de la SIAE, avec une dérogation pouvant aller jusqu’à 30 % avec accord du préfet, si la situation de la SIAE le justifie.
Le montant de l'aide prévue pour un CDI inclusion est égal à 100 % du montant socle de l’aide au poste versée à la structure, pour la première année d’exécution du contrat. Il est fixé à 70 % de ce même montant socle, à partir de la seconde année d’exécution dudit contrat et ce jusqu’à la fin du contrat. </t>
    </r>
  </si>
  <si>
    <r>
      <t>Dont heures BRSA</t>
    </r>
    <r>
      <rPr>
        <b/>
        <i/>
        <vertAlign val="superscript"/>
        <sz val="10"/>
        <rFont val="Calibri"/>
        <family val="2"/>
      </rPr>
      <t>1</t>
    </r>
  </si>
  <si>
    <r>
      <t>ETP</t>
    </r>
    <r>
      <rPr>
        <b/>
        <vertAlign val="superscript"/>
        <sz val="10"/>
        <rFont val="Calibri"/>
        <family val="2"/>
      </rPr>
      <t xml:space="preserve">2 </t>
    </r>
    <r>
      <rPr>
        <b/>
        <sz val="10"/>
        <rFont val="Calibri"/>
        <family val="2"/>
      </rPr>
      <t xml:space="preserve"> Socles</t>
    </r>
  </si>
  <si>
    <r>
      <t>ETP socle</t>
    </r>
    <r>
      <rPr>
        <vertAlign val="superscript"/>
        <sz val="11"/>
        <color theme="1"/>
        <rFont val="Calibri"/>
        <family val="2"/>
        <scheme val="minor"/>
      </rPr>
      <t>2</t>
    </r>
    <r>
      <rPr>
        <sz val="11"/>
        <color theme="1"/>
        <rFont val="Calibri"/>
        <family val="2"/>
        <scheme val="minor"/>
      </rPr>
      <t>=</t>
    </r>
  </si>
  <si>
    <r>
      <t>ETP CDI Inclusion</t>
    </r>
    <r>
      <rPr>
        <b/>
        <vertAlign val="superscript"/>
        <sz val="10"/>
        <rFont val="Calibri"/>
        <family val="2"/>
      </rPr>
      <t>3</t>
    </r>
  </si>
  <si>
    <r>
      <t xml:space="preserve">ETP Pénitentiaire </t>
    </r>
    <r>
      <rPr>
        <b/>
        <vertAlign val="superscript"/>
        <sz val="10"/>
        <rFont val="Calibri"/>
        <family val="2"/>
      </rPr>
      <t>4</t>
    </r>
  </si>
  <si>
    <r>
      <rPr>
        <i/>
        <vertAlign val="superscript"/>
        <sz val="9"/>
        <color theme="1"/>
        <rFont val="Arial"/>
        <family val="2"/>
      </rPr>
      <t xml:space="preserve">1 </t>
    </r>
    <r>
      <rPr>
        <i/>
        <sz val="9"/>
        <color theme="1"/>
        <rFont val="Arial"/>
        <family val="2"/>
      </rPr>
      <t xml:space="preserve">La situation est vérifiée avant délivrance du PASS IAE. 
</t>
    </r>
    <r>
      <rPr>
        <i/>
        <vertAlign val="superscript"/>
        <sz val="9"/>
        <color theme="1"/>
        <rFont val="Arial"/>
        <family val="2"/>
      </rPr>
      <t>2</t>
    </r>
    <r>
      <rPr>
        <i/>
        <sz val="9"/>
        <color theme="1"/>
        <rFont val="Arial"/>
        <family val="2"/>
      </rPr>
      <t xml:space="preserve"> la référence ETP pour les EI : 1505 heures travaillées
</t>
    </r>
    <r>
      <rPr>
        <i/>
        <vertAlign val="superscript"/>
        <sz val="9"/>
        <color theme="1"/>
        <rFont val="Arial"/>
        <family val="2"/>
      </rPr>
      <t>3</t>
    </r>
    <r>
      <rPr>
        <i/>
        <sz val="9"/>
        <color theme="1"/>
        <rFont val="Arial"/>
        <family val="2"/>
      </rPr>
      <t xml:space="preserve">Pour rappel, les embauches en CDI inclusion ne peuvent représenter plus de 20 % des ETP conventionnés de la SIAE, avec une dérogation pouvant aller jusqu’à 30 % avec accord du préfet, si la situation de la SIAE le justifie.
Le montant de l'aide prévue pour un CDI inclusion est égal à 100 % du montant socle de l’aide au poste versée à la structure, pour la première année d’exécution du contrat. Il est fixé à 70 % de ce même montant socle, à partir de la seconde année d’exécution dudit contrat et ce jusqu’à la fin du contrat. 
</t>
    </r>
    <r>
      <rPr>
        <i/>
        <vertAlign val="superscript"/>
        <sz val="9"/>
        <color theme="1"/>
        <rFont val="Arial"/>
        <family val="2"/>
      </rPr>
      <t>4</t>
    </r>
    <r>
      <rPr>
        <i/>
        <sz val="9"/>
        <color theme="1"/>
        <rFont val="Arial"/>
        <family val="2"/>
      </rPr>
      <t xml:space="preserve"> le montant socle à partir d'août 2022 (arrêté du 5 décembre 2022) pour 1 ETP = 11 609 €. Ce montant tient compte de l’évolution du SMIC, il est réévalué automatiquement.</t>
    </r>
  </si>
  <si>
    <r>
      <t>Montant unitaire</t>
    </r>
    <r>
      <rPr>
        <b/>
        <i/>
        <vertAlign val="superscript"/>
        <sz val="10"/>
        <rFont val="Calibri"/>
        <family val="2"/>
      </rPr>
      <t>4</t>
    </r>
  </si>
  <si>
    <r>
      <t>ETP Socles</t>
    </r>
    <r>
      <rPr>
        <b/>
        <vertAlign val="superscript"/>
        <sz val="10"/>
        <color theme="1"/>
        <rFont val="Calibri"/>
        <family val="2"/>
        <scheme val="minor"/>
      </rPr>
      <t>2</t>
    </r>
  </si>
  <si>
    <r>
      <t xml:space="preserve">ETP CDI Inclusion </t>
    </r>
    <r>
      <rPr>
        <vertAlign val="superscript"/>
        <sz val="10"/>
        <color theme="1"/>
        <rFont val="Calibri"/>
        <family val="2"/>
        <scheme val="minor"/>
      </rPr>
      <t>3</t>
    </r>
  </si>
  <si>
    <r>
      <t>ETP Pénitentiaire</t>
    </r>
    <r>
      <rPr>
        <vertAlign val="superscript"/>
        <sz val="10"/>
        <color theme="1"/>
        <rFont val="Calibri"/>
        <family val="2"/>
        <scheme val="minor"/>
      </rPr>
      <t xml:space="preserve"> 2</t>
    </r>
  </si>
  <si>
    <r>
      <t>ETP Socle</t>
    </r>
    <r>
      <rPr>
        <b/>
        <vertAlign val="superscript"/>
        <sz val="11"/>
        <rFont val="Calibri"/>
        <family val="2"/>
      </rPr>
      <t>1</t>
    </r>
  </si>
  <si>
    <t>Calcul automatique % CA</t>
  </si>
  <si>
    <t>Nombre d’ETP réalisés</t>
  </si>
  <si>
    <t>Dont bénéficiaires du RSA</t>
  </si>
  <si>
    <t xml:space="preserve">Nb d’heures </t>
  </si>
  <si>
    <t>Nb de poste</t>
  </si>
  <si>
    <t>Nb d’ETP</t>
  </si>
  <si>
    <t xml:space="preserve">Nb d’ETP </t>
  </si>
  <si>
    <t>Année N + 1</t>
  </si>
  <si>
    <t>Année N + 2</t>
  </si>
  <si>
    <t>Zone d'intervention (site, antenne…) / Activités</t>
  </si>
  <si>
    <t>Nb de personnes</t>
  </si>
  <si>
    <t>EVOLUTION ETP</t>
  </si>
  <si>
    <t>Nombre d'heures / semaine</t>
  </si>
  <si>
    <t xml:space="preserve">Nb d’heures travaillées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</si>
</sst>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6" formatCode="#,##0\ &quot;€&quot;;[Red]\-#,##0\ &quot;€&quot;"/>
    <numFmt numFmtId="7" formatCode="#,##0.00\ &quot;€&quot;;\-#,##0.00\ &quot;€&quot;"/>
    <numFmt numFmtId="164" formatCode="#,##0\ &quot;€&quot;"/>
    <numFmt numFmtId="165" formatCode="#,##0.00\ &quot;€&quot;"/>
    <numFmt numFmtId="166" formatCode="#,##0.00\ _€"/>
  </numFmts>
  <fonts count="47" x14ac:knownFonts="1">
    <font>
      <sz val="11"/>
      <color theme="1"/>
      <name val="Calibri"/>
      <family val="2"/>
      <scheme val="minor"/>
    </font>
    <font>
      <sz val="10"/>
      <name val="Arial"/>
      <family val="2"/>
    </font>
    <font>
      <sz val="10"/>
      <name val="Calibri"/>
      <family val="2"/>
    </font>
    <font>
      <b/>
      <sz val="10"/>
      <name val="Calibri"/>
      <family val="2"/>
    </font>
    <font>
      <b/>
      <sz val="8"/>
      <name val="Calibri"/>
      <family val="2"/>
    </font>
    <font>
      <sz val="10"/>
      <name val="Calibri"/>
      <family val="2"/>
      <scheme val="minor"/>
    </font>
    <font>
      <b/>
      <vertAlign val="superscript"/>
      <sz val="10"/>
      <name val="Calibri"/>
      <family val="2"/>
    </font>
    <font>
      <i/>
      <sz val="9"/>
      <color theme="1"/>
      <name val="Arial"/>
      <family val="2"/>
    </font>
    <font>
      <i/>
      <vertAlign val="superscript"/>
      <sz val="9"/>
      <color theme="1"/>
      <name val="Arial"/>
      <family val="2"/>
    </font>
    <font>
      <b/>
      <i/>
      <vertAlign val="superscript"/>
      <sz val="10"/>
      <name val="Calibri"/>
      <family val="2"/>
    </font>
    <font>
      <b/>
      <sz val="12"/>
      <name val="Times New Roman"/>
      <family val="1"/>
    </font>
    <font>
      <sz val="12"/>
      <name val="Times New Roman"/>
      <family val="1"/>
    </font>
    <font>
      <sz val="11"/>
      <name val="Times New Roman"/>
      <family val="1"/>
    </font>
    <font>
      <b/>
      <sz val="11"/>
      <name val="Times New Roman"/>
      <family val="1"/>
    </font>
    <font>
      <vertAlign val="superscript"/>
      <sz val="10"/>
      <name val="Calibri"/>
      <family val="2"/>
    </font>
    <font>
      <vertAlign val="superscript"/>
      <sz val="11"/>
      <color theme="1"/>
      <name val="Calibri"/>
      <family val="2"/>
      <scheme val="minor"/>
    </font>
    <font>
      <sz val="12"/>
      <color theme="1"/>
      <name val="Arial"/>
      <family val="2"/>
    </font>
    <font>
      <b/>
      <sz val="14"/>
      <color theme="1"/>
      <name val="Calibri"/>
      <family val="2"/>
      <scheme val="minor"/>
    </font>
    <font>
      <sz val="10"/>
      <color theme="1"/>
      <name val="Times New Roman"/>
      <family val="1"/>
    </font>
    <font>
      <b/>
      <sz val="9"/>
      <color theme="1"/>
      <name val="Arial"/>
      <family val="2"/>
    </font>
    <font>
      <b/>
      <sz val="8"/>
      <color theme="1"/>
      <name val="Arial"/>
      <family val="2"/>
    </font>
    <font>
      <sz val="10"/>
      <color theme="1"/>
      <name val="Arial"/>
      <family val="2"/>
    </font>
    <font>
      <b/>
      <sz val="10"/>
      <color theme="1"/>
      <name val="Arial"/>
      <family val="2"/>
    </font>
    <font>
      <b/>
      <sz val="12"/>
      <color rgb="FFFF0000"/>
      <name val="Calibri"/>
      <family val="2"/>
      <scheme val="minor"/>
    </font>
    <font>
      <b/>
      <sz val="11"/>
      <color theme="1"/>
      <name val="Calibri"/>
      <family val="2"/>
      <scheme val="minor"/>
    </font>
    <font>
      <b/>
      <sz val="12"/>
      <color theme="1"/>
      <name val="Calibri"/>
      <family val="2"/>
      <scheme val="minor"/>
    </font>
    <font>
      <sz val="10"/>
      <color theme="1"/>
      <name val="Calibri"/>
      <family val="2"/>
      <scheme val="minor"/>
    </font>
    <font>
      <b/>
      <sz val="12"/>
      <name val="Calibri"/>
      <family val="2"/>
    </font>
    <font>
      <b/>
      <sz val="11"/>
      <color theme="1"/>
      <name val="Arial"/>
      <family val="2"/>
    </font>
    <font>
      <b/>
      <vertAlign val="superscript"/>
      <sz val="11"/>
      <color theme="1"/>
      <name val="Arial"/>
      <family val="2"/>
    </font>
    <font>
      <b/>
      <i/>
      <vertAlign val="superscript"/>
      <sz val="9"/>
      <color theme="1"/>
      <name val="Arial"/>
      <family val="2"/>
    </font>
    <font>
      <b/>
      <i/>
      <sz val="9"/>
      <color theme="1"/>
      <name val="Arial"/>
      <family val="2"/>
    </font>
    <font>
      <b/>
      <sz val="14"/>
      <color theme="1"/>
      <name val="Times New Roman"/>
      <family val="1"/>
    </font>
    <font>
      <i/>
      <sz val="9"/>
      <name val="Arial"/>
      <family val="2"/>
    </font>
    <font>
      <i/>
      <vertAlign val="superscript"/>
      <sz val="9"/>
      <name val="Arial"/>
      <family val="2"/>
    </font>
    <font>
      <b/>
      <sz val="14"/>
      <name val="Calibri"/>
      <family val="2"/>
      <scheme val="minor"/>
    </font>
    <font>
      <b/>
      <sz val="11"/>
      <name val="Calibri"/>
      <family val="2"/>
    </font>
    <font>
      <b/>
      <sz val="10"/>
      <color theme="1"/>
      <name val="Calibri"/>
      <family val="2"/>
      <scheme val="minor"/>
    </font>
    <font>
      <b/>
      <vertAlign val="superscript"/>
      <sz val="10"/>
      <color theme="1"/>
      <name val="Calibri"/>
      <family val="2"/>
      <scheme val="minor"/>
    </font>
    <font>
      <vertAlign val="superscript"/>
      <sz val="10"/>
      <color theme="1"/>
      <name val="Calibri"/>
      <family val="2"/>
      <scheme val="minor"/>
    </font>
    <font>
      <sz val="11"/>
      <name val="Calibri"/>
      <family val="2"/>
    </font>
    <font>
      <b/>
      <vertAlign val="superscript"/>
      <sz val="11"/>
      <name val="Calibri"/>
      <family val="2"/>
    </font>
    <font>
      <i/>
      <sz val="10"/>
      <name val="Calibri"/>
      <family val="2"/>
    </font>
    <font>
      <b/>
      <sz val="11"/>
      <color rgb="FF000000"/>
      <name val="Marianne"/>
      <family val="3"/>
    </font>
    <font>
      <sz val="11"/>
      <color rgb="FF000000"/>
      <name val="Calibri"/>
      <family val="2"/>
    </font>
    <font>
      <sz val="11"/>
      <color rgb="FF000000"/>
      <name val="Marianne"/>
      <family val="3"/>
    </font>
    <font>
      <b/>
      <sz val="22"/>
      <color theme="1"/>
      <name val="Calibri"/>
      <family val="2"/>
      <scheme val="minor"/>
    </font>
  </fonts>
  <fills count="13">
    <fill>
      <patternFill patternType="none"/>
    </fill>
    <fill>
      <patternFill patternType="gray125"/>
    </fill>
    <fill>
      <patternFill patternType="solid">
        <fgColor indexed="23"/>
        <bgColor indexed="64"/>
      </patternFill>
    </fill>
    <fill>
      <patternFill patternType="solid">
        <fgColor theme="0" tint="-0.14999847407452621"/>
        <bgColor indexed="64"/>
      </patternFill>
    </fill>
    <fill>
      <patternFill patternType="solid">
        <fgColor indexed="22"/>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8" tint="0.59999389629810485"/>
        <bgColor indexed="64"/>
      </patternFill>
    </fill>
    <fill>
      <patternFill patternType="solid">
        <fgColor theme="7" tint="0.59999389629810485"/>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theme="7" tint="0.79998168889431442"/>
        <bgColor indexed="64"/>
      </patternFill>
    </fill>
    <fill>
      <patternFill patternType="solid">
        <fgColor theme="0" tint="-0.249977111117893"/>
        <bgColor indexed="64"/>
      </patternFill>
    </fill>
  </fills>
  <borders count="67">
    <border>
      <left/>
      <right/>
      <top/>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style="thin">
        <color indexed="64"/>
      </top>
      <bottom/>
      <diagonal/>
    </border>
    <border>
      <left/>
      <right/>
      <top style="medium">
        <color indexed="64"/>
      </top>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style="medium">
        <color rgb="FFFFFFFF"/>
      </left>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s>
  <cellStyleXfs count="2">
    <xf numFmtId="0" fontId="0" fillId="0" borderId="0"/>
    <xf numFmtId="0" fontId="1" fillId="0" borderId="0"/>
  </cellStyleXfs>
  <cellXfs count="562">
    <xf numFmtId="0" fontId="0" fillId="0" borderId="0" xfId="0"/>
    <xf numFmtId="0" fontId="1" fillId="0" borderId="0" xfId="1"/>
    <xf numFmtId="0" fontId="2" fillId="0" borderId="2" xfId="1" applyFont="1" applyBorder="1"/>
    <xf numFmtId="2" fontId="2" fillId="0" borderId="1" xfId="1" applyNumberFormat="1" applyFont="1" applyBorder="1" applyAlignment="1">
      <alignment horizontal="center" vertical="center"/>
    </xf>
    <xf numFmtId="0" fontId="2" fillId="2" borderId="4" xfId="1" applyFont="1" applyFill="1" applyBorder="1"/>
    <xf numFmtId="2" fontId="5" fillId="0" borderId="3" xfId="1" applyNumberFormat="1" applyFont="1" applyBorder="1" applyAlignment="1">
      <alignment horizontal="center" vertical="center"/>
    </xf>
    <xf numFmtId="0" fontId="2" fillId="0" borderId="4" xfId="0" applyFont="1" applyBorder="1" applyAlignment="1">
      <alignment horizontal="center" vertical="center"/>
    </xf>
    <xf numFmtId="0" fontId="3" fillId="0" borderId="1" xfId="0" applyFont="1" applyBorder="1" applyAlignment="1">
      <alignment horizontal="center" wrapText="1"/>
    </xf>
    <xf numFmtId="0" fontId="3" fillId="0" borderId="3" xfId="0" applyFont="1" applyBorder="1" applyAlignment="1">
      <alignment horizontal="center" vertical="center"/>
    </xf>
    <xf numFmtId="2" fontId="2" fillId="0" borderId="8" xfId="0" applyNumberFormat="1" applyFont="1" applyBorder="1" applyAlignment="1">
      <alignment horizontal="center" vertical="center"/>
    </xf>
    <xf numFmtId="4" fontId="2" fillId="0" borderId="1" xfId="0" applyNumberFormat="1" applyFont="1" applyBorder="1" applyAlignment="1">
      <alignment horizontal="center" vertical="center"/>
    </xf>
    <xf numFmtId="164" fontId="2" fillId="0" borderId="3" xfId="0" applyNumberFormat="1" applyFont="1" applyBorder="1" applyAlignment="1">
      <alignment horizontal="center" vertical="center"/>
    </xf>
    <xf numFmtId="0" fontId="2" fillId="0" borderId="3" xfId="0" applyFont="1" applyBorder="1"/>
    <xf numFmtId="0" fontId="3" fillId="0" borderId="4"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2" xfId="0" applyFont="1" applyBorder="1" applyAlignment="1">
      <alignment horizontal="center" vertical="center"/>
    </xf>
    <xf numFmtId="2" fontId="2" fillId="0" borderId="12" xfId="0" applyNumberFormat="1" applyFont="1" applyBorder="1" applyAlignment="1">
      <alignment horizontal="center" vertical="center"/>
    </xf>
    <xf numFmtId="165" fontId="2" fillId="0" borderId="12" xfId="0" applyNumberFormat="1" applyFont="1" applyBorder="1" applyAlignment="1">
      <alignment horizontal="center" vertical="center"/>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4" xfId="0" applyFont="1" applyBorder="1" applyAlignment="1">
      <alignment horizontal="center" vertical="center"/>
    </xf>
    <xf numFmtId="0" fontId="2" fillId="0" borderId="0" xfId="0" applyFont="1"/>
    <xf numFmtId="0" fontId="2" fillId="0" borderId="0" xfId="0" applyFont="1" applyAlignment="1">
      <alignment vertical="center"/>
    </xf>
    <xf numFmtId="0" fontId="0" fillId="0" borderId="3" xfId="0" applyBorder="1"/>
    <xf numFmtId="0" fontId="7" fillId="0" borderId="0" xfId="0" applyFont="1"/>
    <xf numFmtId="0" fontId="12" fillId="0" borderId="6" xfId="0" applyFont="1" applyBorder="1" applyAlignment="1">
      <alignment wrapText="1"/>
    </xf>
    <xf numFmtId="0" fontId="13" fillId="0" borderId="4" xfId="0" applyFont="1" applyBorder="1" applyAlignment="1">
      <alignment wrapText="1"/>
    </xf>
    <xf numFmtId="0" fontId="12" fillId="0" borderId="15" xfId="0" applyFont="1" applyBorder="1" applyAlignment="1">
      <alignment wrapText="1"/>
    </xf>
    <xf numFmtId="0" fontId="13" fillId="0" borderId="4" xfId="0" applyFont="1" applyBorder="1" applyAlignment="1">
      <alignment horizontal="left" wrapText="1"/>
    </xf>
    <xf numFmtId="0" fontId="12" fillId="0" borderId="4" xfId="0" applyFont="1" applyBorder="1" applyAlignment="1">
      <alignment vertical="center" wrapText="1"/>
    </xf>
    <xf numFmtId="0" fontId="13" fillId="0" borderId="10" xfId="0" applyFont="1" applyBorder="1" applyAlignment="1">
      <alignment horizontal="center" vertical="center" wrapText="1"/>
    </xf>
    <xf numFmtId="9" fontId="13" fillId="0" borderId="10" xfId="0" applyNumberFormat="1" applyFont="1" applyBorder="1" applyAlignment="1">
      <alignment horizontal="center" vertical="center" wrapText="1"/>
    </xf>
    <xf numFmtId="9" fontId="13" fillId="2" borderId="10" xfId="0" applyNumberFormat="1" applyFont="1" applyFill="1" applyBorder="1" applyAlignment="1">
      <alignment horizontal="center" vertical="center" wrapText="1"/>
    </xf>
    <xf numFmtId="0" fontId="13" fillId="0" borderId="4" xfId="0" applyFont="1" applyBorder="1" applyAlignment="1">
      <alignment vertical="center" wrapText="1"/>
    </xf>
    <xf numFmtId="0" fontId="13" fillId="2" borderId="10" xfId="0" applyFont="1" applyFill="1" applyBorder="1" applyAlignment="1">
      <alignment horizontal="center" vertical="center" wrapText="1"/>
    </xf>
    <xf numFmtId="0" fontId="2" fillId="0" borderId="23" xfId="0" applyFont="1" applyBorder="1" applyAlignment="1">
      <alignment vertical="center"/>
    </xf>
    <xf numFmtId="0" fontId="2" fillId="0" borderId="13" xfId="0" applyFont="1" applyBorder="1" applyAlignment="1">
      <alignment vertical="center" wrapText="1"/>
    </xf>
    <xf numFmtId="0" fontId="3" fillId="4" borderId="0" xfId="0" applyFont="1" applyFill="1" applyBorder="1" applyAlignment="1">
      <alignment vertical="center"/>
    </xf>
    <xf numFmtId="0" fontId="2" fillId="0" borderId="13" xfId="0" applyFont="1" applyBorder="1" applyAlignment="1">
      <alignment vertical="center"/>
    </xf>
    <xf numFmtId="0" fontId="0" fillId="0" borderId="0" xfId="0" applyAlignment="1">
      <alignment vertical="center"/>
    </xf>
    <xf numFmtId="0" fontId="2" fillId="0" borderId="9" xfId="0" applyFont="1" applyBorder="1" applyAlignment="1">
      <alignment vertical="center" wrapText="1"/>
    </xf>
    <xf numFmtId="0" fontId="2" fillId="0" borderId="23" xfId="0" applyFont="1" applyBorder="1" applyAlignment="1">
      <alignment vertical="center" wrapText="1"/>
    </xf>
    <xf numFmtId="0" fontId="2" fillId="0" borderId="6" xfId="0" applyFont="1" applyBorder="1" applyAlignment="1">
      <alignment vertical="center"/>
    </xf>
    <xf numFmtId="0" fontId="3" fillId="4" borderId="4" xfId="0" applyFont="1" applyFill="1" applyBorder="1" applyAlignment="1">
      <alignment vertical="center"/>
    </xf>
    <xf numFmtId="0" fontId="3" fillId="4" borderId="23" xfId="0" applyFont="1" applyFill="1" applyBorder="1" applyAlignment="1">
      <alignment vertical="center"/>
    </xf>
    <xf numFmtId="0" fontId="3" fillId="0" borderId="9" xfId="0" applyFont="1" applyBorder="1" applyAlignment="1">
      <alignment vertical="center" wrapText="1"/>
    </xf>
    <xf numFmtId="0" fontId="3" fillId="0" borderId="23" xfId="0" applyFont="1" applyBorder="1" applyAlignment="1">
      <alignment vertical="center" wrapText="1"/>
    </xf>
    <xf numFmtId="0" fontId="2" fillId="0" borderId="4" xfId="0" applyFont="1" applyBorder="1" applyAlignment="1">
      <alignment vertical="center"/>
    </xf>
    <xf numFmtId="0" fontId="3" fillId="0" borderId="0" xfId="0" applyFont="1" applyFill="1" applyBorder="1" applyAlignment="1">
      <alignment vertical="center"/>
    </xf>
    <xf numFmtId="0" fontId="3" fillId="4" borderId="20" xfId="0" applyFont="1" applyFill="1" applyBorder="1" applyAlignment="1">
      <alignment horizontal="left" vertical="center"/>
    </xf>
    <xf numFmtId="0" fontId="3" fillId="4" borderId="20" xfId="0" applyFont="1" applyFill="1" applyBorder="1" applyAlignment="1">
      <alignment vertical="center"/>
    </xf>
    <xf numFmtId="0" fontId="2" fillId="0" borderId="24" xfId="0" applyFont="1" applyBorder="1" applyAlignment="1">
      <alignment vertical="center" wrapText="1"/>
    </xf>
    <xf numFmtId="0" fontId="2" fillId="0" borderId="0" xfId="0" applyFont="1" applyBorder="1" applyAlignment="1">
      <alignment vertical="center"/>
    </xf>
    <xf numFmtId="0" fontId="2" fillId="0" borderId="17" xfId="0" applyFont="1" applyBorder="1" applyAlignment="1">
      <alignment vertical="center"/>
    </xf>
    <xf numFmtId="0" fontId="2" fillId="0" borderId="23" xfId="0" applyFont="1" applyBorder="1" applyAlignment="1">
      <alignment horizontal="center" vertical="center"/>
    </xf>
    <xf numFmtId="0" fontId="2" fillId="0" borderId="15" xfId="0" applyFont="1" applyBorder="1" applyAlignment="1">
      <alignment horizontal="center" vertical="center"/>
    </xf>
    <xf numFmtId="0" fontId="2" fillId="0" borderId="15" xfId="0" applyFont="1" applyBorder="1" applyAlignment="1">
      <alignment vertical="center"/>
    </xf>
    <xf numFmtId="0" fontId="2" fillId="0" borderId="24" xfId="0" applyFont="1" applyBorder="1" applyAlignment="1">
      <alignment vertical="center"/>
    </xf>
    <xf numFmtId="0" fontId="2" fillId="0" borderId="3" xfId="0" applyFont="1" applyBorder="1" applyAlignment="1">
      <alignment vertical="center"/>
    </xf>
    <xf numFmtId="0" fontId="3" fillId="0" borderId="25" xfId="0" applyFont="1" applyBorder="1" applyAlignment="1">
      <alignment horizontal="center" vertical="center"/>
    </xf>
    <xf numFmtId="0" fontId="3" fillId="0" borderId="2" xfId="0" applyFont="1" applyBorder="1" applyAlignment="1">
      <alignment horizontal="right" vertical="center"/>
    </xf>
    <xf numFmtId="0" fontId="3" fillId="0" borderId="2" xfId="0" applyFont="1" applyBorder="1" applyAlignment="1">
      <alignment horizontal="left" vertical="center"/>
    </xf>
    <xf numFmtId="0" fontId="2" fillId="0" borderId="16" xfId="0" applyFont="1" applyBorder="1" applyAlignment="1">
      <alignment vertical="center"/>
    </xf>
    <xf numFmtId="0" fontId="3" fillId="0" borderId="23" xfId="0" applyFont="1" applyBorder="1" applyAlignment="1">
      <alignment horizontal="left" vertical="center"/>
    </xf>
    <xf numFmtId="0" fontId="16" fillId="0" borderId="0" xfId="0" applyFont="1" applyAlignment="1">
      <alignment vertical="top"/>
    </xf>
    <xf numFmtId="0" fontId="0" fillId="0" borderId="0" xfId="0" applyAlignment="1">
      <alignment vertical="top"/>
    </xf>
    <xf numFmtId="0" fontId="17" fillId="0" borderId="3" xfId="0" applyFont="1" applyBorder="1" applyAlignment="1">
      <alignment vertical="center" wrapText="1"/>
    </xf>
    <xf numFmtId="0" fontId="3" fillId="0" borderId="11" xfId="0" applyFont="1" applyBorder="1" applyAlignment="1">
      <alignment horizontal="center" vertical="center"/>
    </xf>
    <xf numFmtId="0" fontId="3" fillId="0" borderId="13" xfId="0" applyFont="1" applyBorder="1" applyAlignment="1">
      <alignment horizontal="center" vertical="center"/>
    </xf>
    <xf numFmtId="0" fontId="3" fillId="0" borderId="16" xfId="0" applyFont="1" applyBorder="1" applyAlignment="1">
      <alignment horizontal="center" vertical="center"/>
    </xf>
    <xf numFmtId="0" fontId="3" fillId="0" borderId="15" xfId="0" applyFont="1" applyBorder="1" applyAlignment="1">
      <alignment horizontal="center" vertical="center"/>
    </xf>
    <xf numFmtId="0" fontId="3" fillId="0" borderId="17" xfId="0" applyFont="1" applyBorder="1" applyAlignment="1">
      <alignment horizontal="center" vertical="center"/>
    </xf>
    <xf numFmtId="0" fontId="17" fillId="0" borderId="0" xfId="0" applyFont="1" applyBorder="1" applyAlignment="1">
      <alignment vertical="center" wrapText="1"/>
    </xf>
    <xf numFmtId="0" fontId="0" fillId="0" borderId="0" xfId="0" applyBorder="1"/>
    <xf numFmtId="0" fontId="3" fillId="0" borderId="6" xfId="0" applyFont="1" applyBorder="1" applyAlignment="1">
      <alignment horizontal="center" vertical="center"/>
    </xf>
    <xf numFmtId="0" fontId="3" fillId="0" borderId="9" xfId="0" applyFont="1" applyBorder="1" applyAlignment="1">
      <alignment horizontal="center" vertical="center"/>
    </xf>
    <xf numFmtId="0" fontId="24" fillId="0" borderId="0" xfId="0" applyFont="1"/>
    <xf numFmtId="7" fontId="2" fillId="0" borderId="22" xfId="0" applyNumberFormat="1" applyFont="1" applyBorder="1" applyAlignment="1">
      <alignment vertical="center" wrapText="1"/>
    </xf>
    <xf numFmtId="0" fontId="0" fillId="0" borderId="0" xfId="0" applyAlignment="1">
      <alignment wrapText="1"/>
    </xf>
    <xf numFmtId="0" fontId="2" fillId="0" borderId="25" xfId="0" applyFont="1" applyBorder="1" applyAlignment="1">
      <alignment horizontal="center"/>
    </xf>
    <xf numFmtId="0" fontId="2" fillId="0" borderId="15"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8" xfId="0" applyFont="1" applyBorder="1" applyAlignment="1">
      <alignment horizontal="center" vertical="center"/>
    </xf>
    <xf numFmtId="165" fontId="2" fillId="0" borderId="8" xfId="0" applyNumberFormat="1" applyFont="1" applyBorder="1" applyAlignment="1">
      <alignment horizontal="center" vertical="center"/>
    </xf>
    <xf numFmtId="0" fontId="3" fillId="0" borderId="23" xfId="0" applyFont="1" applyBorder="1" applyAlignment="1">
      <alignment horizontal="center" vertical="center" wrapText="1"/>
    </xf>
    <xf numFmtId="165" fontId="2" fillId="0" borderId="26" xfId="0" applyNumberFormat="1" applyFont="1" applyBorder="1" applyAlignment="1">
      <alignment horizontal="center" vertical="center"/>
    </xf>
    <xf numFmtId="0" fontId="2" fillId="2" borderId="3" xfId="0" applyFont="1" applyFill="1" applyBorder="1" applyAlignment="1">
      <alignment vertical="center"/>
    </xf>
    <xf numFmtId="165" fontId="2" fillId="2" borderId="3" xfId="0" applyNumberFormat="1" applyFont="1" applyFill="1" applyBorder="1" applyAlignment="1">
      <alignment vertical="center"/>
    </xf>
    <xf numFmtId="165" fontId="24" fillId="0" borderId="3" xfId="0" applyNumberFormat="1" applyFont="1" applyBorder="1" applyAlignment="1">
      <alignment horizontal="center" vertical="center"/>
    </xf>
    <xf numFmtId="165" fontId="25" fillId="0" borderId="3" xfId="0" applyNumberFormat="1" applyFont="1" applyBorder="1" applyAlignment="1">
      <alignment horizontal="center" vertical="center"/>
    </xf>
    <xf numFmtId="0" fontId="0" fillId="0" borderId="22" xfId="0" applyBorder="1" applyAlignment="1">
      <alignment horizontal="center" vertical="center"/>
    </xf>
    <xf numFmtId="0" fontId="0" fillId="0" borderId="0" xfId="0" applyAlignment="1">
      <alignment horizontal="center" vertical="center"/>
    </xf>
    <xf numFmtId="0" fontId="0" fillId="5" borderId="0" xfId="0" applyFill="1" applyAlignment="1">
      <alignment horizontal="center"/>
    </xf>
    <xf numFmtId="0" fontId="0" fillId="5" borderId="22" xfId="0" applyFill="1" applyBorder="1" applyAlignment="1">
      <alignment vertical="center"/>
    </xf>
    <xf numFmtId="0" fontId="0" fillId="0" borderId="0" xfId="0" applyFill="1" applyBorder="1" applyAlignment="1">
      <alignment vertical="center"/>
    </xf>
    <xf numFmtId="165" fontId="2" fillId="0" borderId="3" xfId="0" applyNumberFormat="1" applyFont="1" applyBorder="1" applyAlignment="1">
      <alignment horizontal="center" vertical="center"/>
    </xf>
    <xf numFmtId="2" fontId="3" fillId="0" borderId="3" xfId="0" applyNumberFormat="1" applyFont="1" applyBorder="1" applyAlignment="1">
      <alignment horizontal="center" vertical="center"/>
    </xf>
    <xf numFmtId="165" fontId="3" fillId="0" borderId="3" xfId="0" applyNumberFormat="1" applyFont="1" applyBorder="1" applyAlignment="1">
      <alignment horizontal="center" vertical="center"/>
    </xf>
    <xf numFmtId="0" fontId="7" fillId="0" borderId="0" xfId="0" applyFont="1" applyAlignment="1">
      <alignment horizontal="left" vertical="center" wrapText="1"/>
    </xf>
    <xf numFmtId="0" fontId="7" fillId="0" borderId="0" xfId="0" applyFont="1" applyAlignment="1">
      <alignment horizontal="left" vertical="center"/>
    </xf>
    <xf numFmtId="0" fontId="3" fillId="0" borderId="4" xfId="1" applyFont="1" applyBorder="1" applyAlignment="1">
      <alignment horizontal="center" vertical="center"/>
    </xf>
    <xf numFmtId="0" fontId="3" fillId="0" borderId="4" xfId="1" applyFont="1" applyBorder="1" applyAlignment="1">
      <alignment horizontal="center" vertical="center" wrapText="1"/>
    </xf>
    <xf numFmtId="0" fontId="0" fillId="0" borderId="0" xfId="0" applyAlignment="1">
      <alignment horizontal="right"/>
    </xf>
    <xf numFmtId="6" fontId="0" fillId="0" borderId="0" xfId="0" applyNumberFormat="1" applyAlignment="1">
      <alignment horizontal="left"/>
    </xf>
    <xf numFmtId="0" fontId="27" fillId="0" borderId="4" xfId="1" applyFont="1" applyFill="1" applyBorder="1" applyAlignment="1">
      <alignment horizontal="center" vertical="center"/>
    </xf>
    <xf numFmtId="2" fontId="2" fillId="6" borderId="1" xfId="1" applyNumberFormat="1" applyFont="1" applyFill="1" applyBorder="1" applyAlignment="1">
      <alignment horizontal="center" vertical="center"/>
    </xf>
    <xf numFmtId="0" fontId="19" fillId="0" borderId="0" xfId="0" applyFont="1" applyAlignment="1">
      <alignment horizontal="left" vertical="center" wrapText="1"/>
    </xf>
    <xf numFmtId="0" fontId="19" fillId="0" borderId="0" xfId="0" applyFont="1" applyAlignment="1">
      <alignment horizontal="left" vertical="center"/>
    </xf>
    <xf numFmtId="0" fontId="28" fillId="0" borderId="0" xfId="0" applyFont="1" applyBorder="1" applyAlignment="1">
      <alignment horizontal="left" vertical="center"/>
    </xf>
    <xf numFmtId="0" fontId="19" fillId="0" borderId="0" xfId="0" applyFont="1" applyBorder="1" applyAlignment="1">
      <alignment horizontal="center" vertical="center"/>
    </xf>
    <xf numFmtId="0" fontId="7" fillId="0" borderId="0" xfId="0" applyFont="1" applyAlignment="1">
      <alignment vertical="center"/>
    </xf>
    <xf numFmtId="0" fontId="28" fillId="0" borderId="32" xfId="0" applyFont="1" applyBorder="1" applyAlignment="1">
      <alignment horizontal="left" vertical="center"/>
    </xf>
    <xf numFmtId="0" fontId="19" fillId="0" borderId="10" xfId="0" applyFont="1" applyBorder="1" applyAlignment="1">
      <alignment horizontal="left" vertical="center"/>
    </xf>
    <xf numFmtId="0" fontId="2" fillId="0" borderId="0" xfId="0" applyFont="1" applyBorder="1"/>
    <xf numFmtId="0" fontId="3" fillId="0" borderId="0" xfId="0" applyFont="1" applyBorder="1" applyAlignment="1">
      <alignment horizontal="center" vertical="center"/>
    </xf>
    <xf numFmtId="2" fontId="2" fillId="0" borderId="0" xfId="0" applyNumberFormat="1" applyFont="1" applyBorder="1" applyAlignment="1">
      <alignment horizontal="center" vertical="center"/>
    </xf>
    <xf numFmtId="4" fontId="2" fillId="0" borderId="0" xfId="0" applyNumberFormat="1" applyFont="1" applyBorder="1" applyAlignment="1">
      <alignment horizontal="center" vertical="center"/>
    </xf>
    <xf numFmtId="164" fontId="2" fillId="0" borderId="0" xfId="0" applyNumberFormat="1" applyFont="1" applyBorder="1" applyAlignment="1">
      <alignment horizontal="center" vertical="center"/>
    </xf>
    <xf numFmtId="6" fontId="0" fillId="0" borderId="0" xfId="0" applyNumberFormat="1" applyAlignment="1">
      <alignment horizontal="left" vertical="center"/>
    </xf>
    <xf numFmtId="0" fontId="19" fillId="0" borderId="0" xfId="0" applyFont="1" applyBorder="1" applyAlignment="1">
      <alignment horizontal="center" vertical="center" wrapText="1"/>
    </xf>
    <xf numFmtId="0" fontId="2" fillId="6" borderId="18" xfId="0" applyFont="1" applyFill="1" applyBorder="1" applyAlignment="1">
      <alignment horizontal="center" vertical="center" wrapText="1"/>
    </xf>
    <xf numFmtId="2" fontId="2" fillId="6" borderId="8" xfId="0" applyNumberFormat="1" applyFont="1" applyFill="1" applyBorder="1" applyAlignment="1">
      <alignment horizontal="center" vertical="center"/>
    </xf>
    <xf numFmtId="2" fontId="2" fillId="6" borderId="12" xfId="0" applyNumberFormat="1" applyFont="1" applyFill="1" applyBorder="1" applyAlignment="1">
      <alignment horizontal="center" vertical="center"/>
    </xf>
    <xf numFmtId="3" fontId="2" fillId="0" borderId="8" xfId="0" applyNumberFormat="1" applyFont="1" applyBorder="1" applyAlignment="1">
      <alignment horizontal="center" vertical="center"/>
    </xf>
    <xf numFmtId="3" fontId="3" fillId="0" borderId="3" xfId="0" applyNumberFormat="1" applyFont="1" applyBorder="1" applyAlignment="1">
      <alignment horizontal="center" vertical="center"/>
    </xf>
    <xf numFmtId="0" fontId="18" fillId="0" borderId="0" xfId="0" applyFont="1" applyBorder="1" applyAlignment="1">
      <alignment vertical="center" wrapText="1"/>
    </xf>
    <xf numFmtId="0" fontId="19" fillId="7" borderId="40" xfId="0" applyFont="1" applyFill="1" applyBorder="1" applyAlignment="1">
      <alignment horizontal="center" vertical="center" wrapText="1"/>
    </xf>
    <xf numFmtId="0" fontId="19" fillId="7" borderId="29" xfId="0" applyFont="1" applyFill="1" applyBorder="1" applyAlignment="1">
      <alignment horizontal="center" vertical="center"/>
    </xf>
    <xf numFmtId="0" fontId="19" fillId="7" borderId="30" xfId="0" applyFont="1" applyFill="1" applyBorder="1" applyAlignment="1">
      <alignment horizontal="center" vertical="center" wrapText="1"/>
    </xf>
    <xf numFmtId="0" fontId="20" fillId="7" borderId="40" xfId="0" applyFont="1" applyFill="1" applyBorder="1" applyAlignment="1">
      <alignment horizontal="center" vertical="center" wrapText="1"/>
    </xf>
    <xf numFmtId="0" fontId="19" fillId="8" borderId="37" xfId="0" applyFont="1" applyFill="1" applyBorder="1" applyAlignment="1">
      <alignment horizontal="center" vertical="center" wrapText="1"/>
    </xf>
    <xf numFmtId="0" fontId="19" fillId="8" borderId="38" xfId="0" applyFont="1" applyFill="1" applyBorder="1" applyAlignment="1">
      <alignment horizontal="center" vertical="center"/>
    </xf>
    <xf numFmtId="0" fontId="19" fillId="8" borderId="41" xfId="0" applyFont="1" applyFill="1" applyBorder="1" applyAlignment="1">
      <alignment horizontal="center" vertical="center" wrapText="1"/>
    </xf>
    <xf numFmtId="0" fontId="20" fillId="8" borderId="37" xfId="0" applyFont="1" applyFill="1" applyBorder="1" applyAlignment="1">
      <alignment horizontal="center" vertical="center" wrapText="1"/>
    </xf>
    <xf numFmtId="0" fontId="21" fillId="0" borderId="42" xfId="0" applyFont="1" applyBorder="1" applyAlignment="1">
      <alignment vertical="center"/>
    </xf>
    <xf numFmtId="0" fontId="21" fillId="0" borderId="43" xfId="0" applyFont="1" applyBorder="1" applyAlignment="1">
      <alignment vertical="center"/>
    </xf>
    <xf numFmtId="0" fontId="21" fillId="0" borderId="44" xfId="0" applyFont="1" applyBorder="1" applyAlignment="1">
      <alignment vertical="center"/>
    </xf>
    <xf numFmtId="0" fontId="21" fillId="7" borderId="42" xfId="0" applyFont="1" applyFill="1" applyBorder="1" applyAlignment="1">
      <alignment vertical="center"/>
    </xf>
    <xf numFmtId="0" fontId="21" fillId="7" borderId="43" xfId="0" applyFont="1" applyFill="1" applyBorder="1" applyAlignment="1">
      <alignment vertical="center"/>
    </xf>
    <xf numFmtId="0" fontId="21" fillId="7" borderId="44" xfId="0" applyFont="1" applyFill="1" applyBorder="1" applyAlignment="1">
      <alignment vertical="center"/>
    </xf>
    <xf numFmtId="0" fontId="21" fillId="7" borderId="43" xfId="0" applyFont="1" applyFill="1" applyBorder="1" applyAlignment="1">
      <alignment horizontal="right" vertical="center"/>
    </xf>
    <xf numFmtId="0" fontId="21" fillId="7" borderId="44" xfId="0" applyFont="1" applyFill="1" applyBorder="1" applyAlignment="1">
      <alignment horizontal="right" vertical="center"/>
    </xf>
    <xf numFmtId="0" fontId="21" fillId="8" borderId="42" xfId="0" applyFont="1" applyFill="1" applyBorder="1" applyAlignment="1">
      <alignment vertical="center"/>
    </xf>
    <xf numFmtId="0" fontId="21" fillId="8" borderId="43" xfId="0" applyFont="1" applyFill="1" applyBorder="1" applyAlignment="1">
      <alignment vertical="center"/>
    </xf>
    <xf numFmtId="0" fontId="21" fillId="8" borderId="44" xfId="0" applyFont="1" applyFill="1" applyBorder="1" applyAlignment="1">
      <alignment horizontal="right" vertical="center"/>
    </xf>
    <xf numFmtId="0" fontId="21" fillId="8" borderId="43" xfId="0" applyFont="1" applyFill="1" applyBorder="1" applyAlignment="1">
      <alignment horizontal="right" vertical="center"/>
    </xf>
    <xf numFmtId="0" fontId="21" fillId="0" borderId="45" xfId="0" applyFont="1" applyBorder="1" applyAlignment="1">
      <alignment vertical="center"/>
    </xf>
    <xf numFmtId="0" fontId="21" fillId="0" borderId="22" xfId="0" applyFont="1" applyBorder="1" applyAlignment="1">
      <alignment vertical="center"/>
    </xf>
    <xf numFmtId="0" fontId="21" fillId="0" borderId="46" xfId="0" applyFont="1" applyBorder="1" applyAlignment="1">
      <alignment vertical="center"/>
    </xf>
    <xf numFmtId="0" fontId="21" fillId="7" borderId="45" xfId="0" applyFont="1" applyFill="1" applyBorder="1" applyAlignment="1">
      <alignment vertical="center"/>
    </xf>
    <xf numFmtId="0" fontId="21" fillId="7" borderId="22" xfId="0" applyFont="1" applyFill="1" applyBorder="1" applyAlignment="1">
      <alignment vertical="center"/>
    </xf>
    <xf numFmtId="0" fontId="21" fillId="7" borderId="46" xfId="0" applyFont="1" applyFill="1" applyBorder="1" applyAlignment="1">
      <alignment vertical="center"/>
    </xf>
    <xf numFmtId="0" fontId="21" fillId="7" borderId="22" xfId="0" applyFont="1" applyFill="1" applyBorder="1" applyAlignment="1">
      <alignment horizontal="right" vertical="center"/>
    </xf>
    <xf numFmtId="0" fontId="21" fillId="7" borderId="46" xfId="0" applyFont="1" applyFill="1" applyBorder="1" applyAlignment="1">
      <alignment horizontal="right" vertical="center"/>
    </xf>
    <xf numFmtId="0" fontId="21" fillId="8" borderId="45" xfId="0" applyFont="1" applyFill="1" applyBorder="1" applyAlignment="1">
      <alignment vertical="center"/>
    </xf>
    <xf numFmtId="0" fontId="21" fillId="8" borderId="22" xfId="0" applyFont="1" applyFill="1" applyBorder="1" applyAlignment="1">
      <alignment vertical="center"/>
    </xf>
    <xf numFmtId="0" fontId="21" fillId="8" borderId="46" xfId="0" applyFont="1" applyFill="1" applyBorder="1" applyAlignment="1">
      <alignment horizontal="right" vertical="center"/>
    </xf>
    <xf numFmtId="0" fontId="21" fillId="8" borderId="22" xfId="0" applyFont="1" applyFill="1" applyBorder="1" applyAlignment="1">
      <alignment horizontal="right" vertical="center"/>
    </xf>
    <xf numFmtId="0" fontId="21" fillId="0" borderId="40" xfId="0" applyFont="1" applyBorder="1" applyAlignment="1">
      <alignment vertical="center"/>
    </xf>
    <xf numFmtId="0" fontId="21" fillId="0" borderId="29" xfId="0" applyFont="1" applyBorder="1" applyAlignment="1">
      <alignment vertical="center"/>
    </xf>
    <xf numFmtId="0" fontId="21" fillId="0" borderId="30" xfId="0" applyFont="1" applyBorder="1" applyAlignment="1">
      <alignment vertical="center"/>
    </xf>
    <xf numFmtId="0" fontId="21" fillId="7" borderId="40" xfId="0" applyFont="1" applyFill="1" applyBorder="1" applyAlignment="1">
      <alignment vertical="center"/>
    </xf>
    <xf numFmtId="0" fontId="21" fillId="7" borderId="29" xfId="0" applyFont="1" applyFill="1" applyBorder="1" applyAlignment="1">
      <alignment vertical="center"/>
    </xf>
    <xf numFmtId="0" fontId="21" fillId="7" borderId="30" xfId="0" applyFont="1" applyFill="1" applyBorder="1" applyAlignment="1">
      <alignment vertical="center"/>
    </xf>
    <xf numFmtId="0" fontId="21" fillId="7" borderId="29" xfId="0" applyFont="1" applyFill="1" applyBorder="1" applyAlignment="1">
      <alignment horizontal="right" vertical="center"/>
    </xf>
    <xf numFmtId="0" fontId="21" fillId="7" borderId="30" xfId="0" applyFont="1" applyFill="1" applyBorder="1" applyAlignment="1">
      <alignment horizontal="right" vertical="center"/>
    </xf>
    <xf numFmtId="0" fontId="21" fillId="8" borderId="40" xfId="0" applyFont="1" applyFill="1" applyBorder="1" applyAlignment="1">
      <alignment vertical="center"/>
    </xf>
    <xf numFmtId="0" fontId="21" fillId="8" borderId="29" xfId="0" applyFont="1" applyFill="1" applyBorder="1" applyAlignment="1">
      <alignment vertical="center"/>
    </xf>
    <xf numFmtId="0" fontId="21" fillId="8" borderId="30" xfId="0" applyFont="1" applyFill="1" applyBorder="1" applyAlignment="1">
      <alignment horizontal="right" vertical="center"/>
    </xf>
    <xf numFmtId="0" fontId="21" fillId="8" borderId="29" xfId="0" applyFont="1" applyFill="1" applyBorder="1" applyAlignment="1">
      <alignment horizontal="right" vertical="center"/>
    </xf>
    <xf numFmtId="0" fontId="21" fillId="0" borderId="37" xfId="0" applyFont="1" applyBorder="1" applyAlignment="1">
      <alignment vertical="center"/>
    </xf>
    <xf numFmtId="0" fontId="21" fillId="0" borderId="38" xfId="0" applyFont="1" applyBorder="1" applyAlignment="1">
      <alignment vertical="center"/>
    </xf>
    <xf numFmtId="0" fontId="21" fillId="0" borderId="41" xfId="0" applyFont="1" applyBorder="1" applyAlignment="1">
      <alignment vertical="center"/>
    </xf>
    <xf numFmtId="0" fontId="21" fillId="7" borderId="37" xfId="0" applyFont="1" applyFill="1" applyBorder="1" applyAlignment="1">
      <alignment vertical="center"/>
    </xf>
    <xf numFmtId="0" fontId="21" fillId="7" borderId="38" xfId="0" applyFont="1" applyFill="1" applyBorder="1" applyAlignment="1">
      <alignment vertical="center"/>
    </xf>
    <xf numFmtId="0" fontId="21" fillId="7" borderId="41" xfId="0" applyFont="1" applyFill="1" applyBorder="1" applyAlignment="1">
      <alignment vertical="center"/>
    </xf>
    <xf numFmtId="0" fontId="21" fillId="7" borderId="38" xfId="0" applyFont="1" applyFill="1" applyBorder="1" applyAlignment="1">
      <alignment horizontal="right" vertical="center"/>
    </xf>
    <xf numFmtId="0" fontId="21" fillId="7" borderId="41" xfId="0" applyFont="1" applyFill="1" applyBorder="1" applyAlignment="1">
      <alignment horizontal="right" vertical="center"/>
    </xf>
    <xf numFmtId="0" fontId="21" fillId="8" borderId="37" xfId="0" applyFont="1" applyFill="1" applyBorder="1" applyAlignment="1">
      <alignment vertical="center"/>
    </xf>
    <xf numFmtId="0" fontId="21" fillId="8" borderId="38" xfId="0" applyFont="1" applyFill="1" applyBorder="1" applyAlignment="1">
      <alignment vertical="center"/>
    </xf>
    <xf numFmtId="0" fontId="21" fillId="8" borderId="41" xfId="0" applyFont="1" applyFill="1" applyBorder="1" applyAlignment="1">
      <alignment horizontal="right" vertical="center"/>
    </xf>
    <xf numFmtId="0" fontId="21" fillId="8" borderId="38" xfId="0" applyFont="1" applyFill="1" applyBorder="1" applyAlignment="1">
      <alignment horizontal="right" vertical="center"/>
    </xf>
    <xf numFmtId="0" fontId="22" fillId="0" borderId="5" xfId="0" applyFont="1" applyBorder="1" applyAlignment="1">
      <alignment horizontal="center" vertical="center"/>
    </xf>
    <xf numFmtId="0" fontId="22" fillId="0" borderId="48" xfId="0" applyFont="1" applyBorder="1" applyAlignment="1">
      <alignment horizontal="center" vertical="center"/>
    </xf>
    <xf numFmtId="0" fontId="22" fillId="0" borderId="50" xfId="0" applyFont="1" applyBorder="1" applyAlignment="1">
      <alignment horizontal="center" vertical="center"/>
    </xf>
    <xf numFmtId="0" fontId="22" fillId="0" borderId="47" xfId="0" applyFont="1" applyBorder="1" applyAlignment="1">
      <alignment horizontal="center" vertical="center"/>
    </xf>
    <xf numFmtId="0" fontId="21" fillId="0" borderId="49" xfId="0" applyFont="1" applyBorder="1" applyAlignment="1">
      <alignment horizontal="center" vertical="center"/>
    </xf>
    <xf numFmtId="0" fontId="21" fillId="0" borderId="47" xfId="0" applyFont="1" applyBorder="1" applyAlignment="1">
      <alignment horizontal="center" vertical="center"/>
    </xf>
    <xf numFmtId="0" fontId="21" fillId="0" borderId="48" xfId="0" applyFont="1" applyBorder="1" applyAlignment="1">
      <alignment horizontal="center" vertical="center"/>
    </xf>
    <xf numFmtId="0" fontId="21" fillId="0" borderId="50" xfId="0" applyFont="1" applyBorder="1" applyAlignment="1">
      <alignment horizontal="center" vertical="center"/>
    </xf>
    <xf numFmtId="0" fontId="0" fillId="0" borderId="0" xfId="0" applyFill="1"/>
    <xf numFmtId="6" fontId="0" fillId="0" borderId="0" xfId="0" applyNumberFormat="1" applyFill="1"/>
    <xf numFmtId="6" fontId="0" fillId="0" borderId="0" xfId="0" applyNumberFormat="1" applyFill="1" applyAlignment="1">
      <alignment horizontal="left" vertical="center"/>
    </xf>
    <xf numFmtId="0" fontId="7" fillId="0" borderId="0" xfId="0" applyFont="1" applyAlignment="1">
      <alignment horizontal="left" vertical="center" wrapText="1"/>
    </xf>
    <xf numFmtId="0" fontId="7" fillId="0" borderId="0" xfId="0" applyFont="1" applyAlignment="1">
      <alignment horizontal="left" vertical="center"/>
    </xf>
    <xf numFmtId="0" fontId="26" fillId="0" borderId="0" xfId="0" applyFont="1" applyAlignment="1">
      <alignment vertical="center"/>
    </xf>
    <xf numFmtId="0" fontId="0" fillId="5" borderId="0" xfId="0" applyFill="1" applyAlignment="1">
      <alignment horizontal="center"/>
    </xf>
    <xf numFmtId="2" fontId="2" fillId="0" borderId="0" xfId="0" applyNumberFormat="1" applyFont="1" applyBorder="1" applyAlignment="1">
      <alignment horizontal="center"/>
    </xf>
    <xf numFmtId="0" fontId="3" fillId="10" borderId="6" xfId="0" applyFont="1" applyFill="1" applyBorder="1" applyAlignment="1">
      <alignment horizontal="center" vertical="center" wrapText="1"/>
    </xf>
    <xf numFmtId="2" fontId="2" fillId="10" borderId="12" xfId="0" applyNumberFormat="1" applyFont="1" applyFill="1" applyBorder="1" applyAlignment="1">
      <alignment horizontal="center" vertical="center"/>
    </xf>
    <xf numFmtId="2" fontId="3" fillId="10" borderId="3" xfId="0" applyNumberFormat="1" applyFont="1" applyFill="1" applyBorder="1" applyAlignment="1">
      <alignment horizontal="center" vertical="center"/>
    </xf>
    <xf numFmtId="166" fontId="2" fillId="0" borderId="3" xfId="0" applyNumberFormat="1" applyFont="1" applyBorder="1" applyAlignment="1">
      <alignment horizontal="center" vertical="center"/>
    </xf>
    <xf numFmtId="166" fontId="2" fillId="10" borderId="3" xfId="0" applyNumberFormat="1" applyFont="1" applyFill="1" applyBorder="1" applyAlignment="1">
      <alignment horizontal="center" vertical="center"/>
    </xf>
    <xf numFmtId="0" fontId="3" fillId="10" borderId="15" xfId="0" applyFont="1" applyFill="1" applyBorder="1" applyAlignment="1">
      <alignment horizontal="center" vertical="center" wrapText="1"/>
    </xf>
    <xf numFmtId="2" fontId="2" fillId="6" borderId="9" xfId="1" applyNumberFormat="1" applyFont="1" applyFill="1" applyBorder="1" applyAlignment="1">
      <alignment horizontal="center" vertical="center"/>
    </xf>
    <xf numFmtId="2" fontId="5" fillId="0" borderId="5" xfId="1" applyNumberFormat="1" applyFont="1" applyBorder="1" applyAlignment="1">
      <alignment horizontal="center" vertical="center"/>
    </xf>
    <xf numFmtId="2" fontId="2" fillId="10" borderId="9" xfId="1" applyNumberFormat="1" applyFont="1" applyFill="1" applyBorder="1" applyAlignment="1">
      <alignment horizontal="center" vertical="center"/>
    </xf>
    <xf numFmtId="2" fontId="2" fillId="3" borderId="1" xfId="1" applyNumberFormat="1" applyFont="1" applyFill="1" applyBorder="1" applyAlignment="1">
      <alignment horizontal="center" vertical="center"/>
    </xf>
    <xf numFmtId="2" fontId="2" fillId="3" borderId="12" xfId="0" applyNumberFormat="1" applyFont="1" applyFill="1" applyBorder="1" applyAlignment="1">
      <alignment horizontal="center" vertical="center"/>
    </xf>
    <xf numFmtId="0" fontId="3" fillId="0" borderId="8" xfId="0" applyFont="1" applyBorder="1" applyAlignment="1">
      <alignment horizontal="center" vertical="center" wrapText="1"/>
    </xf>
    <xf numFmtId="0" fontId="7" fillId="0" borderId="0" xfId="0" applyFont="1" applyAlignment="1">
      <alignment horizontal="left" vertical="center"/>
    </xf>
    <xf numFmtId="0" fontId="0" fillId="5" borderId="0" xfId="0" applyFill="1" applyAlignment="1">
      <alignment horizontal="center"/>
    </xf>
    <xf numFmtId="0" fontId="3" fillId="0" borderId="5" xfId="0" applyFont="1" applyBorder="1" applyAlignment="1">
      <alignment horizontal="center" vertical="center" wrapText="1"/>
    </xf>
    <xf numFmtId="0" fontId="3" fillId="0" borderId="1" xfId="0" applyFont="1" applyBorder="1" applyAlignment="1">
      <alignment horizontal="center" vertical="center" wrapText="1"/>
    </xf>
    <xf numFmtId="0" fontId="0" fillId="5" borderId="0" xfId="0" applyFill="1" applyBorder="1" applyAlignment="1">
      <alignment horizontal="center" vertical="center"/>
    </xf>
    <xf numFmtId="4" fontId="2" fillId="0" borderId="31" xfId="1" applyNumberFormat="1" applyFont="1" applyBorder="1" applyAlignment="1">
      <alignment horizontal="center" vertical="center"/>
    </xf>
    <xf numFmtId="4" fontId="2" fillId="0" borderId="21" xfId="1" applyNumberFormat="1" applyFont="1" applyBorder="1" applyAlignment="1">
      <alignment horizontal="center" vertical="center"/>
    </xf>
    <xf numFmtId="4" fontId="2" fillId="0" borderId="52" xfId="1" applyNumberFormat="1" applyFont="1" applyBorder="1" applyAlignment="1">
      <alignment horizontal="center" vertical="center"/>
    </xf>
    <xf numFmtId="0" fontId="3" fillId="0" borderId="47" xfId="1" applyFont="1" applyBorder="1" applyAlignment="1">
      <alignment horizontal="center" wrapText="1"/>
    </xf>
    <xf numFmtId="0" fontId="3" fillId="0" borderId="10" xfId="0" applyFont="1" applyBorder="1" applyAlignment="1">
      <alignment horizontal="center" vertical="center" wrapText="1"/>
    </xf>
    <xf numFmtId="1" fontId="2" fillId="0" borderId="34" xfId="1" applyNumberFormat="1" applyFont="1" applyBorder="1" applyAlignment="1">
      <alignment horizontal="center" vertical="center"/>
    </xf>
    <xf numFmtId="1" fontId="2" fillId="0" borderId="45" xfId="1" applyNumberFormat="1" applyFont="1" applyBorder="1" applyAlignment="1">
      <alignment horizontal="center" vertical="center"/>
    </xf>
    <xf numFmtId="1" fontId="2" fillId="0" borderId="40" xfId="1" applyNumberFormat="1" applyFont="1" applyBorder="1" applyAlignment="1">
      <alignment horizontal="center" vertical="center"/>
    </xf>
    <xf numFmtId="1" fontId="2" fillId="0" borderId="28" xfId="1" applyNumberFormat="1" applyFont="1" applyBorder="1" applyAlignment="1">
      <alignment horizontal="center" vertical="center"/>
    </xf>
    <xf numFmtId="1" fontId="2" fillId="0" borderId="46" xfId="1" applyNumberFormat="1" applyFont="1" applyBorder="1" applyAlignment="1">
      <alignment horizontal="center" vertical="center"/>
    </xf>
    <xf numFmtId="1" fontId="2" fillId="0" borderId="30" xfId="1" applyNumberFormat="1" applyFont="1" applyBorder="1" applyAlignment="1">
      <alignment horizontal="center" vertical="center"/>
    </xf>
    <xf numFmtId="2" fontId="2" fillId="0" borderId="12" xfId="0" applyNumberFormat="1" applyFont="1" applyBorder="1" applyAlignment="1">
      <alignment horizontal="center" vertical="center" wrapText="1"/>
    </xf>
    <xf numFmtId="2" fontId="2" fillId="0" borderId="14" xfId="0" applyNumberFormat="1" applyFont="1" applyBorder="1" applyAlignment="1">
      <alignment horizontal="center" vertical="center" wrapText="1"/>
    </xf>
    <xf numFmtId="2" fontId="2" fillId="0" borderId="14" xfId="0" applyNumberFormat="1" applyFont="1" applyFill="1" applyBorder="1" applyAlignment="1">
      <alignment horizontal="center" vertical="center" wrapText="1"/>
    </xf>
    <xf numFmtId="2" fontId="3" fillId="0" borderId="51" xfId="0" applyNumberFormat="1" applyFont="1" applyFill="1" applyBorder="1" applyAlignment="1">
      <alignment horizontal="center" vertical="center"/>
    </xf>
    <xf numFmtId="1" fontId="2" fillId="0" borderId="1" xfId="0" applyNumberFormat="1" applyFont="1" applyBorder="1" applyAlignment="1">
      <alignment horizontal="center" vertical="center"/>
    </xf>
    <xf numFmtId="1" fontId="2" fillId="0" borderId="8" xfId="0" applyNumberFormat="1" applyFont="1" applyBorder="1" applyAlignment="1">
      <alignment horizontal="center" vertical="center"/>
    </xf>
    <xf numFmtId="1" fontId="2" fillId="0" borderId="3" xfId="0" applyNumberFormat="1" applyFont="1" applyBorder="1" applyAlignment="1">
      <alignment horizontal="center" vertical="center"/>
    </xf>
    <xf numFmtId="2" fontId="2" fillId="3" borderId="1" xfId="0" applyNumberFormat="1" applyFont="1" applyFill="1" applyBorder="1" applyAlignment="1">
      <alignment horizontal="center" vertical="center"/>
    </xf>
    <xf numFmtId="0" fontId="36" fillId="0" borderId="3" xfId="0" applyFont="1" applyBorder="1" applyAlignment="1">
      <alignment vertical="center"/>
    </xf>
    <xf numFmtId="0" fontId="37" fillId="0" borderId="10" xfId="0" applyFont="1" applyBorder="1" applyAlignment="1">
      <alignment horizontal="center" vertical="center" wrapText="1"/>
    </xf>
    <xf numFmtId="0" fontId="37" fillId="0" borderId="4" xfId="0" applyFont="1" applyBorder="1" applyAlignment="1">
      <alignment horizontal="center" vertical="center" wrapText="1"/>
    </xf>
    <xf numFmtId="0" fontId="36" fillId="0" borderId="1" xfId="1" applyFont="1" applyBorder="1" applyAlignment="1">
      <alignment horizontal="center" wrapText="1"/>
    </xf>
    <xf numFmtId="2" fontId="40" fillId="0" borderId="1" xfId="0" applyNumberFormat="1" applyFont="1" applyBorder="1" applyAlignment="1">
      <alignment horizontal="center" vertical="center"/>
    </xf>
    <xf numFmtId="164" fontId="40" fillId="0" borderId="3" xfId="0" applyNumberFormat="1" applyFont="1" applyBorder="1" applyAlignment="1">
      <alignment horizontal="center" vertical="center"/>
    </xf>
    <xf numFmtId="0" fontId="42" fillId="3" borderId="0" xfId="0" applyFont="1" applyFill="1" applyBorder="1" applyAlignment="1">
      <alignment vertical="center"/>
    </xf>
    <xf numFmtId="10" fontId="0" fillId="3" borderId="3" xfId="0" applyNumberFormat="1" applyFill="1" applyBorder="1"/>
    <xf numFmtId="1" fontId="40" fillId="0" borderId="1" xfId="0" applyNumberFormat="1" applyFont="1" applyBorder="1" applyAlignment="1">
      <alignment horizontal="center" vertical="center"/>
    </xf>
    <xf numFmtId="1" fontId="40" fillId="0" borderId="3" xfId="0" applyNumberFormat="1"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vertical="center"/>
    </xf>
    <xf numFmtId="0" fontId="43" fillId="0" borderId="43" xfId="0" applyFont="1" applyFill="1" applyBorder="1" applyAlignment="1">
      <alignment horizontal="center" vertical="center" wrapText="1"/>
    </xf>
    <xf numFmtId="0" fontId="45" fillId="0" borderId="45" xfId="0" applyFont="1" applyFill="1" applyBorder="1" applyAlignment="1">
      <alignment horizontal="center" vertical="center" wrapText="1"/>
    </xf>
    <xf numFmtId="0" fontId="24" fillId="0" borderId="0" xfId="0" applyFont="1" applyAlignment="1">
      <alignment horizontal="center" vertical="center"/>
    </xf>
    <xf numFmtId="0" fontId="45" fillId="0" borderId="37" xfId="0" applyFont="1" applyFill="1" applyBorder="1" applyAlignment="1">
      <alignment horizontal="center" vertical="center" wrapText="1"/>
    </xf>
    <xf numFmtId="0" fontId="45" fillId="0" borderId="42" xfId="0" applyFont="1" applyFill="1" applyBorder="1" applyAlignment="1">
      <alignment horizontal="center" vertical="center" wrapText="1"/>
    </xf>
    <xf numFmtId="0" fontId="7" fillId="0" borderId="0" xfId="0" applyFont="1" applyAlignment="1">
      <alignment horizontal="left" vertical="center"/>
    </xf>
    <xf numFmtId="0" fontId="2" fillId="0" borderId="3" xfId="0" applyFont="1" applyBorder="1" applyAlignment="1">
      <alignment horizontal="center" vertical="center"/>
    </xf>
    <xf numFmtId="2" fontId="0" fillId="0" borderId="43" xfId="0" applyNumberFormat="1" applyBorder="1" applyAlignment="1">
      <alignment horizontal="center" vertical="center" wrapText="1"/>
    </xf>
    <xf numFmtId="1" fontId="0" fillId="0" borderId="0" xfId="0" applyNumberFormat="1"/>
    <xf numFmtId="1" fontId="43" fillId="0" borderId="43" xfId="0" applyNumberFormat="1" applyFont="1" applyFill="1" applyBorder="1" applyAlignment="1">
      <alignment horizontal="center" vertical="center" wrapText="1"/>
    </xf>
    <xf numFmtId="1" fontId="45" fillId="0" borderId="43" xfId="0" applyNumberFormat="1" applyFont="1" applyFill="1" applyBorder="1" applyAlignment="1">
      <alignment horizontal="center" vertical="center" wrapText="1"/>
    </xf>
    <xf numFmtId="1" fontId="45" fillId="0" borderId="22" xfId="0" applyNumberFormat="1" applyFont="1" applyFill="1" applyBorder="1" applyAlignment="1">
      <alignment horizontal="center" vertical="center" wrapText="1"/>
    </xf>
    <xf numFmtId="1" fontId="45" fillId="0" borderId="38" xfId="0" applyNumberFormat="1" applyFont="1" applyFill="1" applyBorder="1" applyAlignment="1">
      <alignment horizontal="center" vertical="center" wrapText="1"/>
    </xf>
    <xf numFmtId="0" fontId="44" fillId="0" borderId="43" xfId="0" applyFont="1" applyFill="1" applyBorder="1" applyAlignment="1">
      <alignment horizontal="center" vertical="center"/>
    </xf>
    <xf numFmtId="0" fontId="44" fillId="0" borderId="22" xfId="0" applyFont="1" applyFill="1" applyBorder="1" applyAlignment="1">
      <alignment horizontal="center" vertical="center"/>
    </xf>
    <xf numFmtId="1" fontId="44" fillId="0" borderId="22" xfId="0" applyNumberFormat="1" applyFont="1" applyFill="1" applyBorder="1" applyAlignment="1">
      <alignment horizontal="center" vertical="center"/>
    </xf>
    <xf numFmtId="0" fontId="44" fillId="0" borderId="45" xfId="0" applyFont="1" applyFill="1" applyBorder="1" applyAlignment="1">
      <alignment horizontal="center" vertical="center"/>
    </xf>
    <xf numFmtId="0" fontId="44" fillId="0" borderId="38" xfId="0" applyFont="1" applyFill="1" applyBorder="1" applyAlignment="1">
      <alignment horizontal="center" vertical="center"/>
    </xf>
    <xf numFmtId="1" fontId="44" fillId="0" borderId="38" xfId="0" applyNumberFormat="1" applyFont="1" applyFill="1" applyBorder="1" applyAlignment="1">
      <alignment horizontal="center" vertical="center"/>
    </xf>
    <xf numFmtId="0" fontId="44" fillId="0" borderId="37" xfId="0" applyFont="1" applyFill="1" applyBorder="1" applyAlignment="1">
      <alignment horizontal="center" vertical="center"/>
    </xf>
    <xf numFmtId="1" fontId="44" fillId="0" borderId="43" xfId="0" applyNumberFormat="1" applyFont="1" applyFill="1" applyBorder="1" applyAlignment="1">
      <alignment horizontal="center" vertical="center"/>
    </xf>
    <xf numFmtId="0" fontId="44" fillId="0" borderId="42" xfId="0" applyFont="1" applyFill="1" applyBorder="1" applyAlignment="1">
      <alignment horizontal="center" vertical="center"/>
    </xf>
    <xf numFmtId="0" fontId="0" fillId="0" borderId="42" xfId="0" applyBorder="1" applyAlignment="1">
      <alignment horizontal="center" vertical="center"/>
    </xf>
    <xf numFmtId="1" fontId="0" fillId="0" borderId="43" xfId="0" applyNumberFormat="1" applyBorder="1" applyAlignment="1">
      <alignment horizontal="center" vertical="center"/>
    </xf>
    <xf numFmtId="2" fontId="0" fillId="0" borderId="43" xfId="0" applyNumberFormat="1" applyBorder="1" applyAlignment="1">
      <alignment horizontal="center" vertical="center"/>
    </xf>
    <xf numFmtId="0" fontId="0" fillId="0" borderId="43" xfId="0" applyBorder="1" applyAlignment="1">
      <alignment horizontal="center" vertical="center"/>
    </xf>
    <xf numFmtId="0" fontId="0" fillId="0" borderId="45" xfId="0" applyBorder="1" applyAlignment="1">
      <alignment horizontal="center" vertical="center"/>
    </xf>
    <xf numFmtId="2" fontId="0" fillId="0" borderId="22" xfId="0" applyNumberFormat="1" applyBorder="1" applyAlignment="1">
      <alignment horizontal="center" vertical="center"/>
    </xf>
    <xf numFmtId="1" fontId="0" fillId="0" borderId="22" xfId="0" applyNumberFormat="1" applyBorder="1" applyAlignment="1">
      <alignment horizontal="center" vertical="center"/>
    </xf>
    <xf numFmtId="0" fontId="0" fillId="0" borderId="37" xfId="0" applyBorder="1" applyAlignment="1">
      <alignment horizontal="center" vertical="center"/>
    </xf>
    <xf numFmtId="2" fontId="0" fillId="0" borderId="38" xfId="0" applyNumberFormat="1" applyBorder="1" applyAlignment="1">
      <alignment horizontal="center" vertical="center"/>
    </xf>
    <xf numFmtId="1" fontId="0" fillId="0" borderId="38" xfId="0" applyNumberFormat="1" applyBorder="1" applyAlignment="1">
      <alignment horizontal="center" vertical="center"/>
    </xf>
    <xf numFmtId="0" fontId="0" fillId="0" borderId="22" xfId="0" applyFill="1" applyBorder="1" applyAlignment="1">
      <alignment horizontal="center" vertical="center"/>
    </xf>
    <xf numFmtId="1" fontId="0" fillId="0" borderId="22" xfId="0" applyNumberFormat="1" applyFill="1" applyBorder="1" applyAlignment="1">
      <alignment horizontal="center" vertical="center"/>
    </xf>
    <xf numFmtId="0" fontId="0" fillId="0" borderId="45" xfId="0" applyFill="1" applyBorder="1" applyAlignment="1">
      <alignment horizontal="center" vertical="center"/>
    </xf>
    <xf numFmtId="0" fontId="0" fillId="0" borderId="38" xfId="0" applyFill="1" applyBorder="1" applyAlignment="1">
      <alignment horizontal="center" vertical="center"/>
    </xf>
    <xf numFmtId="1" fontId="0" fillId="0" borderId="38" xfId="0" applyNumberFormat="1" applyFill="1" applyBorder="1" applyAlignment="1">
      <alignment horizontal="center" vertical="center"/>
    </xf>
    <xf numFmtId="0" fontId="0" fillId="0" borderId="37" xfId="0" applyFill="1" applyBorder="1" applyAlignment="1">
      <alignment horizontal="center" vertical="center"/>
    </xf>
    <xf numFmtId="0" fontId="0" fillId="0" borderId="43" xfId="0" applyFill="1" applyBorder="1" applyAlignment="1">
      <alignment horizontal="center" vertical="center"/>
    </xf>
    <xf numFmtId="1" fontId="0" fillId="0" borderId="43" xfId="0" applyNumberFormat="1" applyFill="1" applyBorder="1" applyAlignment="1">
      <alignment horizontal="center" vertical="center"/>
    </xf>
    <xf numFmtId="2" fontId="0" fillId="0" borderId="0" xfId="0" applyNumberFormat="1"/>
    <xf numFmtId="2" fontId="43" fillId="0" borderId="43" xfId="0" applyNumberFormat="1" applyFont="1" applyFill="1" applyBorder="1" applyAlignment="1">
      <alignment horizontal="center" vertical="center" wrapText="1"/>
    </xf>
    <xf numFmtId="2" fontId="44" fillId="0" borderId="22" xfId="0" applyNumberFormat="1" applyFont="1" applyFill="1" applyBorder="1" applyAlignment="1">
      <alignment horizontal="center" vertical="center"/>
    </xf>
    <xf numFmtId="2" fontId="44" fillId="0" borderId="38" xfId="0" applyNumberFormat="1" applyFont="1" applyFill="1" applyBorder="1" applyAlignment="1">
      <alignment horizontal="center" vertical="center"/>
    </xf>
    <xf numFmtId="2" fontId="44" fillId="0" borderId="43" xfId="0" applyNumberFormat="1" applyFont="1" applyFill="1" applyBorder="1" applyAlignment="1">
      <alignment horizontal="center" vertical="center"/>
    </xf>
    <xf numFmtId="2" fontId="0" fillId="0" borderId="22" xfId="0" applyNumberFormat="1" applyFill="1" applyBorder="1" applyAlignment="1">
      <alignment horizontal="center" vertical="center"/>
    </xf>
    <xf numFmtId="2" fontId="0" fillId="0" borderId="38" xfId="0" applyNumberFormat="1" applyFill="1" applyBorder="1" applyAlignment="1">
      <alignment horizontal="center" vertical="center"/>
    </xf>
    <xf numFmtId="2" fontId="45" fillId="0" borderId="43" xfId="0" applyNumberFormat="1" applyFont="1" applyFill="1" applyBorder="1" applyAlignment="1">
      <alignment horizontal="center" vertical="center" wrapText="1"/>
    </xf>
    <xf numFmtId="2" fontId="45" fillId="0" borderId="22" xfId="0" applyNumberFormat="1" applyFont="1" applyFill="1" applyBorder="1" applyAlignment="1">
      <alignment horizontal="center" vertical="center" wrapText="1"/>
    </xf>
    <xf numFmtId="2" fontId="45" fillId="0" borderId="38" xfId="0" applyNumberFormat="1" applyFont="1" applyFill="1" applyBorder="1" applyAlignment="1">
      <alignment horizontal="center" vertical="center" wrapText="1"/>
    </xf>
    <xf numFmtId="2" fontId="0" fillId="0" borderId="43" xfId="0" applyNumberFormat="1" applyFill="1" applyBorder="1" applyAlignment="1">
      <alignment horizontal="center" vertical="center"/>
    </xf>
    <xf numFmtId="0" fontId="0" fillId="0" borderId="60" xfId="0" applyBorder="1" applyAlignment="1">
      <alignment horizontal="center" vertical="center"/>
    </xf>
    <xf numFmtId="0" fontId="0" fillId="0" borderId="64" xfId="0" applyBorder="1" applyAlignment="1">
      <alignment horizontal="center" vertical="center"/>
    </xf>
    <xf numFmtId="0" fontId="0" fillId="0" borderId="65" xfId="0" applyBorder="1" applyAlignment="1">
      <alignment horizontal="center" vertical="center"/>
    </xf>
    <xf numFmtId="0" fontId="0" fillId="0" borderId="42" xfId="0" applyBorder="1" applyAlignment="1">
      <alignment horizontal="center" vertical="center" wrapText="1"/>
    </xf>
    <xf numFmtId="0" fontId="24" fillId="0" borderId="0" xfId="0" applyFont="1" applyBorder="1" applyAlignment="1">
      <alignment horizontal="center" vertical="center"/>
    </xf>
    <xf numFmtId="0" fontId="24" fillId="7" borderId="3" xfId="0" applyFont="1" applyFill="1" applyBorder="1" applyAlignment="1">
      <alignment horizontal="center" vertical="center"/>
    </xf>
    <xf numFmtId="2" fontId="0" fillId="5" borderId="43" xfId="0" applyNumberFormat="1" applyFill="1" applyBorder="1" applyAlignment="1">
      <alignment horizontal="center" vertical="center" wrapText="1"/>
    </xf>
    <xf numFmtId="2" fontId="0" fillId="5" borderId="48" xfId="0" applyNumberFormat="1" applyFill="1" applyBorder="1" applyAlignment="1">
      <alignment horizontal="center" vertical="center"/>
    </xf>
    <xf numFmtId="2" fontId="0" fillId="5" borderId="43" xfId="0" applyNumberFormat="1" applyFill="1" applyBorder="1" applyAlignment="1">
      <alignment horizontal="center" vertical="center"/>
    </xf>
    <xf numFmtId="2" fontId="0" fillId="5" borderId="22" xfId="0" applyNumberFormat="1" applyFill="1" applyBorder="1" applyAlignment="1">
      <alignment horizontal="center" vertical="center"/>
    </xf>
    <xf numFmtId="2" fontId="0" fillId="5" borderId="38" xfId="0" applyNumberFormat="1" applyFill="1" applyBorder="1" applyAlignment="1">
      <alignment horizontal="center" vertical="center"/>
    </xf>
    <xf numFmtId="2" fontId="0" fillId="5" borderId="44" xfId="0" applyNumberFormat="1" applyFill="1" applyBorder="1" applyAlignment="1">
      <alignment horizontal="center" vertical="center"/>
    </xf>
    <xf numFmtId="2" fontId="0" fillId="5" borderId="49" xfId="0" applyNumberFormat="1" applyFill="1" applyBorder="1" applyAlignment="1">
      <alignment horizontal="center" vertical="center"/>
    </xf>
    <xf numFmtId="2" fontId="0" fillId="5" borderId="46" xfId="0" applyNumberFormat="1" applyFill="1" applyBorder="1" applyAlignment="1">
      <alignment horizontal="center" vertical="center"/>
    </xf>
    <xf numFmtId="2" fontId="0" fillId="5" borderId="41" xfId="0" applyNumberFormat="1" applyFill="1" applyBorder="1" applyAlignment="1">
      <alignment horizontal="center" vertical="center"/>
    </xf>
    <xf numFmtId="2" fontId="0" fillId="5" borderId="61" xfId="0" applyNumberFormat="1" applyFill="1" applyBorder="1" applyAlignment="1">
      <alignment horizontal="center" vertical="center"/>
    </xf>
    <xf numFmtId="2" fontId="0" fillId="5" borderId="1" xfId="0" applyNumberFormat="1" applyFill="1" applyBorder="1" applyAlignment="1">
      <alignment horizontal="center" vertical="center"/>
    </xf>
    <xf numFmtId="2" fontId="0" fillId="5" borderId="14" xfId="0" applyNumberFormat="1" applyFill="1" applyBorder="1" applyAlignment="1">
      <alignment horizontal="center" vertical="center"/>
    </xf>
    <xf numFmtId="2" fontId="0" fillId="5" borderId="62" xfId="0" applyNumberFormat="1" applyFill="1" applyBorder="1" applyAlignment="1">
      <alignment horizontal="center" vertical="center"/>
    </xf>
    <xf numFmtId="2" fontId="0" fillId="5" borderId="58" xfId="0" applyNumberFormat="1" applyFill="1" applyBorder="1" applyAlignment="1">
      <alignment horizontal="center" vertical="center"/>
    </xf>
    <xf numFmtId="2" fontId="0" fillId="5" borderId="19" xfId="0" applyNumberFormat="1" applyFill="1" applyBorder="1" applyAlignment="1">
      <alignment horizontal="center" vertical="center"/>
    </xf>
    <xf numFmtId="2" fontId="0" fillId="5" borderId="39" xfId="0" applyNumberFormat="1" applyFill="1" applyBorder="1" applyAlignment="1">
      <alignment horizontal="center" vertical="center"/>
    </xf>
    <xf numFmtId="2" fontId="0" fillId="5" borderId="63" xfId="0" applyNumberFormat="1" applyFill="1" applyBorder="1" applyAlignment="1">
      <alignment horizontal="center" vertical="center"/>
    </xf>
    <xf numFmtId="0" fontId="0" fillId="5" borderId="5" xfId="0" applyFill="1" applyBorder="1" applyAlignment="1">
      <alignment horizontal="center" vertical="center"/>
    </xf>
    <xf numFmtId="0" fontId="0" fillId="5" borderId="47" xfId="0" applyFill="1" applyBorder="1" applyAlignment="1">
      <alignment horizontal="center" vertical="center"/>
    </xf>
    <xf numFmtId="1" fontId="0" fillId="5" borderId="48" xfId="0" applyNumberFormat="1" applyFill="1" applyBorder="1" applyAlignment="1">
      <alignment horizontal="center" vertical="center"/>
    </xf>
    <xf numFmtId="0" fontId="45" fillId="5" borderId="47" xfId="0" applyFont="1" applyFill="1" applyBorder="1" applyAlignment="1">
      <alignment horizontal="center" vertical="center" wrapText="1"/>
    </xf>
    <xf numFmtId="2" fontId="45" fillId="5" borderId="48" xfId="0" applyNumberFormat="1" applyFont="1" applyFill="1" applyBorder="1" applyAlignment="1">
      <alignment horizontal="center" vertical="center" wrapText="1"/>
    </xf>
    <xf numFmtId="1" fontId="45" fillId="5" borderId="48" xfId="0" applyNumberFormat="1" applyFont="1" applyFill="1" applyBorder="1" applyAlignment="1">
      <alignment horizontal="center" vertical="center" wrapText="1"/>
    </xf>
    <xf numFmtId="0" fontId="0" fillId="5" borderId="48" xfId="0" applyFill="1" applyBorder="1" applyAlignment="1">
      <alignment horizontal="center" vertical="center"/>
    </xf>
    <xf numFmtId="0" fontId="44" fillId="5" borderId="47" xfId="0" applyFont="1" applyFill="1" applyBorder="1" applyAlignment="1">
      <alignment horizontal="center" vertical="center"/>
    </xf>
    <xf numFmtId="2" fontId="44" fillId="5" borderId="48" xfId="0" applyNumberFormat="1" applyFont="1" applyFill="1" applyBorder="1" applyAlignment="1">
      <alignment horizontal="center" vertical="center"/>
    </xf>
    <xf numFmtId="1" fontId="44" fillId="5" borderId="48" xfId="0" applyNumberFormat="1" applyFont="1" applyFill="1" applyBorder="1" applyAlignment="1">
      <alignment horizontal="center" vertical="center"/>
    </xf>
    <xf numFmtId="0" fontId="44" fillId="5" borderId="48" xfId="0" applyFont="1" applyFill="1" applyBorder="1" applyAlignment="1">
      <alignment horizontal="center" vertical="center"/>
    </xf>
    <xf numFmtId="0" fontId="24" fillId="7" borderId="3" xfId="0" applyFont="1" applyFill="1" applyBorder="1" applyAlignment="1">
      <alignment horizontal="center" vertical="center" wrapText="1"/>
    </xf>
    <xf numFmtId="0" fontId="24" fillId="0" borderId="0" xfId="0" applyFont="1" applyBorder="1" applyAlignment="1"/>
    <xf numFmtId="2" fontId="24" fillId="7" borderId="59" xfId="0" applyNumberFormat="1" applyFont="1" applyFill="1" applyBorder="1" applyAlignment="1">
      <alignment horizontal="center"/>
    </xf>
    <xf numFmtId="0" fontId="24" fillId="7" borderId="32" xfId="0" applyFont="1" applyFill="1" applyBorder="1" applyAlignment="1">
      <alignment horizontal="center" vertical="center" wrapText="1"/>
    </xf>
    <xf numFmtId="2" fontId="24" fillId="7" borderId="55" xfId="0" applyNumberFormat="1" applyFont="1" applyFill="1" applyBorder="1" applyAlignment="1">
      <alignment horizontal="center" vertical="center" wrapText="1"/>
    </xf>
    <xf numFmtId="2" fontId="24" fillId="7" borderId="56" xfId="0" applyNumberFormat="1" applyFont="1" applyFill="1" applyBorder="1" applyAlignment="1">
      <alignment horizontal="center" vertical="center" wrapText="1"/>
    </xf>
    <xf numFmtId="1" fontId="24" fillId="7" borderId="32" xfId="0" applyNumberFormat="1" applyFont="1" applyFill="1" applyBorder="1" applyAlignment="1">
      <alignment horizontal="center" vertical="center" wrapText="1"/>
    </xf>
    <xf numFmtId="2" fontId="24" fillId="7" borderId="57" xfId="0" applyNumberFormat="1" applyFont="1" applyFill="1" applyBorder="1" applyAlignment="1">
      <alignment horizontal="center" vertical="center" wrapText="1"/>
    </xf>
    <xf numFmtId="0" fontId="24" fillId="11" borderId="32" xfId="0" applyFont="1" applyFill="1" applyBorder="1" applyAlignment="1">
      <alignment horizontal="center" vertical="center" wrapText="1"/>
    </xf>
    <xf numFmtId="2" fontId="24" fillId="11" borderId="55" xfId="0" applyNumberFormat="1" applyFont="1" applyFill="1" applyBorder="1" applyAlignment="1">
      <alignment horizontal="center" vertical="center" wrapText="1"/>
    </xf>
    <xf numFmtId="2" fontId="24" fillId="11" borderId="56" xfId="0" applyNumberFormat="1" applyFont="1" applyFill="1" applyBorder="1" applyAlignment="1">
      <alignment horizontal="center" vertical="center" wrapText="1"/>
    </xf>
    <xf numFmtId="1" fontId="24" fillId="11" borderId="32" xfId="0" applyNumberFormat="1" applyFont="1" applyFill="1" applyBorder="1" applyAlignment="1">
      <alignment horizontal="center" vertical="center" wrapText="1"/>
    </xf>
    <xf numFmtId="2" fontId="24" fillId="11" borderId="57" xfId="0" applyNumberFormat="1" applyFont="1" applyFill="1" applyBorder="1" applyAlignment="1">
      <alignment horizontal="center" vertical="center" wrapText="1"/>
    </xf>
    <xf numFmtId="0" fontId="19" fillId="0" borderId="0" xfId="0" applyFont="1" applyBorder="1" applyAlignment="1">
      <alignment horizontal="left" vertical="center"/>
    </xf>
    <xf numFmtId="1" fontId="2" fillId="0" borderId="31" xfId="1" applyNumberFormat="1" applyFont="1" applyBorder="1" applyAlignment="1">
      <alignment horizontal="center" vertical="center"/>
    </xf>
    <xf numFmtId="1" fontId="2" fillId="0" borderId="21" xfId="1" applyNumberFormat="1" applyFont="1" applyBorder="1" applyAlignment="1">
      <alignment horizontal="center" vertical="center"/>
    </xf>
    <xf numFmtId="0" fontId="3" fillId="0" borderId="53" xfId="1" applyFont="1" applyBorder="1" applyAlignment="1">
      <alignment horizontal="center" wrapText="1"/>
    </xf>
    <xf numFmtId="2" fontId="5" fillId="0" borderId="9" xfId="1" applyNumberFormat="1" applyFont="1" applyBorder="1" applyAlignment="1">
      <alignment horizontal="center" vertical="center"/>
    </xf>
    <xf numFmtId="2" fontId="5" fillId="0" borderId="47" xfId="1" applyNumberFormat="1" applyFont="1" applyBorder="1" applyAlignment="1">
      <alignment horizontal="center" vertical="center"/>
    </xf>
    <xf numFmtId="2" fontId="5" fillId="0" borderId="48" xfId="1" applyNumberFormat="1" applyFont="1" applyBorder="1" applyAlignment="1">
      <alignment horizontal="center" vertical="center"/>
    </xf>
    <xf numFmtId="2" fontId="5" fillId="0" borderId="49" xfId="1" applyNumberFormat="1" applyFont="1" applyBorder="1" applyAlignment="1">
      <alignment horizontal="center" vertical="center"/>
    </xf>
    <xf numFmtId="0" fontId="27" fillId="0" borderId="3" xfId="1" applyFont="1" applyBorder="1" applyAlignment="1">
      <alignment horizontal="center" vertical="center"/>
    </xf>
    <xf numFmtId="1" fontId="2" fillId="0" borderId="52" xfId="1" applyNumberFormat="1" applyFont="1" applyBorder="1" applyAlignment="1">
      <alignment horizontal="center" vertical="center"/>
    </xf>
    <xf numFmtId="0" fontId="2" fillId="0" borderId="11" xfId="1" applyFont="1" applyBorder="1"/>
    <xf numFmtId="0" fontId="2" fillId="0" borderId="13" xfId="1" applyFont="1" applyBorder="1"/>
    <xf numFmtId="0" fontId="2" fillId="0" borderId="17" xfId="1" applyFont="1" applyBorder="1"/>
    <xf numFmtId="0" fontId="2" fillId="0" borderId="16" xfId="0" applyFont="1" applyBorder="1" applyAlignment="1">
      <alignment vertical="center" wrapText="1"/>
    </xf>
    <xf numFmtId="0" fontId="2" fillId="12" borderId="3" xfId="0" applyFont="1" applyFill="1" applyBorder="1" applyAlignment="1">
      <alignment vertical="center" wrapText="1"/>
    </xf>
    <xf numFmtId="0" fontId="2" fillId="12" borderId="3" xfId="0" applyFont="1" applyFill="1" applyBorder="1" applyAlignment="1">
      <alignment vertical="center"/>
    </xf>
    <xf numFmtId="0" fontId="2" fillId="12" borderId="24" xfId="0" applyFont="1" applyFill="1" applyBorder="1" applyAlignment="1">
      <alignment vertical="center" wrapText="1"/>
    </xf>
    <xf numFmtId="0" fontId="2" fillId="12" borderId="6" xfId="0" applyFont="1" applyFill="1" applyBorder="1" applyAlignment="1">
      <alignment vertical="center"/>
    </xf>
    <xf numFmtId="0" fontId="2" fillId="12" borderId="16" xfId="0" applyFont="1" applyFill="1" applyBorder="1" applyAlignment="1">
      <alignment vertical="center"/>
    </xf>
    <xf numFmtId="0" fontId="2" fillId="12" borderId="4" xfId="0" applyFont="1" applyFill="1" applyBorder="1" applyAlignment="1">
      <alignment vertical="center"/>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9" xfId="0" applyFont="1" applyBorder="1" applyAlignment="1">
      <alignment horizontal="center" vertical="center" wrapText="1"/>
    </xf>
    <xf numFmtId="0" fontId="17" fillId="0" borderId="1" xfId="0" applyFont="1" applyBorder="1" applyAlignment="1">
      <alignment horizontal="center" vertical="center" wrapText="1"/>
    </xf>
    <xf numFmtId="0" fontId="7" fillId="0" borderId="0" xfId="0" applyFont="1" applyAlignment="1">
      <alignment horizontal="left" vertical="center" wrapText="1"/>
    </xf>
    <xf numFmtId="0" fontId="26" fillId="0" borderId="0" xfId="0" applyFont="1" applyAlignment="1">
      <alignment horizontal="center" vertical="center"/>
    </xf>
    <xf numFmtId="0" fontId="17" fillId="0" borderId="2" xfId="0" applyFont="1" applyBorder="1" applyAlignment="1">
      <alignment horizontal="center" vertical="center" wrapText="1"/>
    </xf>
    <xf numFmtId="0" fontId="17" fillId="0" borderId="10" xfId="0" applyFont="1" applyBorder="1" applyAlignment="1">
      <alignment horizontal="center" vertical="center" wrapText="1"/>
    </xf>
    <xf numFmtId="0" fontId="3" fillId="0" borderId="6" xfId="0" applyFont="1" applyBorder="1" applyAlignment="1">
      <alignment horizontal="center" vertical="center"/>
    </xf>
    <xf numFmtId="0" fontId="3" fillId="0" borderId="4" xfId="0" applyFont="1" applyBorder="1" applyAlignment="1">
      <alignment horizontal="center" vertical="center"/>
    </xf>
    <xf numFmtId="0" fontId="3" fillId="0" borderId="8" xfId="0" applyFont="1" applyBorder="1" applyAlignment="1">
      <alignment horizontal="center" vertical="center" wrapText="1"/>
    </xf>
    <xf numFmtId="0" fontId="3" fillId="0" borderId="10" xfId="0" applyFont="1" applyBorder="1" applyAlignment="1">
      <alignment horizontal="center" vertical="center"/>
    </xf>
    <xf numFmtId="0" fontId="3" fillId="0" borderId="5" xfId="0" applyFont="1" applyBorder="1" applyAlignment="1">
      <alignment horizontal="center" vertical="center" wrapText="1"/>
    </xf>
    <xf numFmtId="0" fontId="3" fillId="0" borderId="1" xfId="0" applyFont="1" applyBorder="1" applyAlignment="1">
      <alignment horizontal="center" vertical="center" wrapText="1"/>
    </xf>
    <xf numFmtId="0" fontId="3" fillId="0" borderId="6" xfId="0" applyFont="1" applyBorder="1" applyAlignment="1">
      <alignment horizontal="center" vertical="center" wrapText="1"/>
    </xf>
    <xf numFmtId="0" fontId="26" fillId="0" borderId="4" xfId="0" applyFont="1" applyBorder="1" applyAlignment="1">
      <alignment horizontal="center" vertical="center"/>
    </xf>
    <xf numFmtId="0" fontId="24" fillId="0" borderId="3" xfId="0" applyFont="1" applyBorder="1" applyAlignment="1">
      <alignment horizontal="center" vertical="center" wrapText="1"/>
    </xf>
    <xf numFmtId="0" fontId="19" fillId="0" borderId="31" xfId="0" applyFont="1" applyBorder="1" applyAlignment="1">
      <alignment horizontal="center" vertical="center" wrapText="1"/>
    </xf>
    <xf numFmtId="0" fontId="19" fillId="0" borderId="27" xfId="0" applyFont="1" applyBorder="1" applyAlignment="1">
      <alignment horizontal="center" vertical="center" wrapText="1"/>
    </xf>
    <xf numFmtId="0" fontId="19" fillId="0" borderId="28" xfId="0" applyFont="1" applyBorder="1" applyAlignment="1">
      <alignment horizontal="center" vertical="center" wrapText="1"/>
    </xf>
    <xf numFmtId="0" fontId="19" fillId="0" borderId="29" xfId="0" applyFont="1" applyBorder="1" applyAlignment="1">
      <alignment horizontal="center" vertical="center"/>
    </xf>
    <xf numFmtId="0" fontId="19" fillId="0" borderId="30" xfId="0" applyFont="1" applyBorder="1" applyAlignment="1">
      <alignment horizontal="center" vertical="center"/>
    </xf>
    <xf numFmtId="165" fontId="2" fillId="0" borderId="6" xfId="0" applyNumberFormat="1" applyFont="1" applyBorder="1" applyAlignment="1">
      <alignment horizontal="center" vertical="center"/>
    </xf>
    <xf numFmtId="165" fontId="2" fillId="0" borderId="15" xfId="0" applyNumberFormat="1" applyFont="1" applyBorder="1" applyAlignment="1">
      <alignment horizontal="center" vertical="center"/>
    </xf>
    <xf numFmtId="165" fontId="2" fillId="0" borderId="4" xfId="0" applyNumberFormat="1" applyFont="1" applyBorder="1" applyAlignment="1">
      <alignment horizontal="center" vertical="center"/>
    </xf>
    <xf numFmtId="0" fontId="24" fillId="0" borderId="5" xfId="0" applyFont="1" applyBorder="1" applyAlignment="1">
      <alignment horizontal="center" vertical="center" wrapText="1"/>
    </xf>
    <xf numFmtId="0" fontId="24" fillId="0" borderId="9" xfId="0" applyFont="1" applyBorder="1" applyAlignment="1">
      <alignment horizontal="center" vertical="center" wrapText="1"/>
    </xf>
    <xf numFmtId="0" fontId="24" fillId="0" borderId="1" xfId="0" applyFont="1" applyBorder="1" applyAlignment="1">
      <alignment horizontal="center" vertical="center" wrapText="1"/>
    </xf>
    <xf numFmtId="165" fontId="2" fillId="6" borderId="5" xfId="0" applyNumberFormat="1" applyFont="1" applyFill="1" applyBorder="1" applyAlignment="1">
      <alignment horizontal="center" vertical="center"/>
    </xf>
    <xf numFmtId="165" fontId="2" fillId="6" borderId="9" xfId="0" applyNumberFormat="1" applyFont="1" applyFill="1" applyBorder="1" applyAlignment="1">
      <alignment horizontal="center" vertical="center"/>
    </xf>
    <xf numFmtId="165" fontId="2" fillId="6" borderId="1" xfId="0" applyNumberFormat="1" applyFont="1" applyFill="1" applyBorder="1" applyAlignment="1">
      <alignment horizontal="center" vertical="center"/>
    </xf>
    <xf numFmtId="0" fontId="3" fillId="0" borderId="9" xfId="0" applyFont="1" applyBorder="1" applyAlignment="1">
      <alignment horizontal="center" vertical="center" wrapText="1"/>
    </xf>
    <xf numFmtId="0" fontId="0" fillId="5" borderId="22" xfId="0" applyFill="1" applyBorder="1" applyAlignment="1">
      <alignment horizontal="center" vertical="center"/>
    </xf>
    <xf numFmtId="0" fontId="2" fillId="0" borderId="4" xfId="0" applyFont="1" applyBorder="1" applyAlignment="1">
      <alignment horizontal="center" vertical="center"/>
    </xf>
    <xf numFmtId="0" fontId="28" fillId="0" borderId="5" xfId="0" applyFont="1" applyBorder="1" applyAlignment="1">
      <alignment horizontal="center" vertical="center"/>
    </xf>
    <xf numFmtId="0" fontId="28" fillId="0" borderId="9" xfId="0" applyFont="1" applyBorder="1" applyAlignment="1">
      <alignment horizontal="center" vertical="center"/>
    </xf>
    <xf numFmtId="0" fontId="7" fillId="0" borderId="0" xfId="0" applyFont="1" applyAlignment="1">
      <alignment horizontal="left" vertical="center"/>
    </xf>
    <xf numFmtId="0" fontId="3" fillId="0" borderId="7" xfId="1" applyFont="1" applyBorder="1" applyAlignment="1">
      <alignment horizontal="center" vertical="center" wrapText="1"/>
    </xf>
    <xf numFmtId="0" fontId="3" fillId="0" borderId="8" xfId="1" applyFont="1" applyBorder="1" applyAlignment="1">
      <alignment horizontal="center" vertical="center" wrapText="1"/>
    </xf>
    <xf numFmtId="0" fontId="3" fillId="0" borderId="2" xfId="1" applyFont="1" applyBorder="1" applyAlignment="1">
      <alignment horizontal="center" vertical="center" wrapText="1"/>
    </xf>
    <xf numFmtId="0" fontId="3" fillId="0" borderId="10" xfId="1" applyFont="1" applyBorder="1" applyAlignment="1">
      <alignment horizontal="center" vertical="center" wrapText="1"/>
    </xf>
    <xf numFmtId="7" fontId="2" fillId="0" borderId="5" xfId="1" applyNumberFormat="1" applyFont="1" applyBorder="1" applyAlignment="1">
      <alignment horizontal="center" vertical="center"/>
    </xf>
    <xf numFmtId="7" fontId="2" fillId="0" borderId="1" xfId="1" applyNumberFormat="1" applyFont="1" applyBorder="1" applyAlignment="1">
      <alignment horizontal="center" vertical="center"/>
    </xf>
    <xf numFmtId="0" fontId="0" fillId="0" borderId="0" xfId="0" applyAlignment="1">
      <alignment horizontal="right"/>
    </xf>
    <xf numFmtId="0" fontId="3" fillId="0" borderId="5" xfId="1" applyFont="1" applyBorder="1" applyAlignment="1">
      <alignment horizontal="center" vertical="center" wrapText="1"/>
    </xf>
    <xf numFmtId="0" fontId="3" fillId="0" borderId="9" xfId="1" applyFont="1" applyBorder="1" applyAlignment="1">
      <alignment horizontal="center" vertical="center" wrapText="1"/>
    </xf>
    <xf numFmtId="0" fontId="3" fillId="0" borderId="1" xfId="1" applyFont="1" applyBorder="1" applyAlignment="1">
      <alignment horizontal="center" vertical="center" wrapText="1"/>
    </xf>
    <xf numFmtId="0" fontId="19" fillId="0" borderId="26" xfId="0" applyFont="1" applyBorder="1" applyAlignment="1">
      <alignment horizontal="center" vertical="center" wrapText="1"/>
    </xf>
    <xf numFmtId="0" fontId="19" fillId="0" borderId="36" xfId="0" applyFont="1" applyBorder="1" applyAlignment="1">
      <alignment horizontal="center" vertical="center" wrapText="1"/>
    </xf>
    <xf numFmtId="0" fontId="19" fillId="0" borderId="12" xfId="0" applyFont="1" applyBorder="1" applyAlignment="1">
      <alignment horizontal="center" vertical="center" wrapText="1"/>
    </xf>
    <xf numFmtId="0" fontId="19" fillId="0" borderId="66" xfId="0" applyFont="1" applyBorder="1" applyAlignment="1">
      <alignment horizontal="center" vertical="center"/>
    </xf>
    <xf numFmtId="0" fontId="19" fillId="0" borderId="54" xfId="0" applyFont="1" applyBorder="1" applyAlignment="1">
      <alignment horizontal="center" vertical="center"/>
    </xf>
    <xf numFmtId="0" fontId="19" fillId="0" borderId="51" xfId="0" applyFont="1" applyBorder="1" applyAlignment="1">
      <alignment horizontal="center" vertical="center"/>
    </xf>
    <xf numFmtId="0" fontId="19" fillId="0" borderId="2" xfId="0" applyFont="1" applyBorder="1" applyAlignment="1">
      <alignment horizontal="center" vertical="center"/>
    </xf>
    <xf numFmtId="0" fontId="19" fillId="0" borderId="23" xfId="0" applyFont="1" applyBorder="1" applyAlignment="1">
      <alignment horizontal="center" vertical="center"/>
    </xf>
    <xf numFmtId="0" fontId="19" fillId="0" borderId="10" xfId="0" applyFont="1" applyBorder="1" applyAlignment="1">
      <alignment horizontal="center" vertical="center"/>
    </xf>
    <xf numFmtId="7" fontId="5" fillId="0" borderId="5" xfId="1" applyNumberFormat="1" applyFont="1" applyBorder="1" applyAlignment="1">
      <alignment horizontal="center" vertical="center"/>
    </xf>
    <xf numFmtId="7" fontId="5" fillId="0" borderId="1" xfId="1" applyNumberFormat="1" applyFont="1" applyBorder="1" applyAlignment="1">
      <alignment horizontal="center" vertical="center"/>
    </xf>
    <xf numFmtId="0" fontId="3" fillId="0" borderId="6" xfId="1" applyFont="1" applyBorder="1" applyAlignment="1">
      <alignment horizontal="center" vertical="center" wrapText="1"/>
    </xf>
    <xf numFmtId="0" fontId="3" fillId="0" borderId="4" xfId="1" applyFont="1" applyBorder="1"/>
    <xf numFmtId="0" fontId="3" fillId="0" borderId="6" xfId="1" applyFont="1" applyBorder="1" applyAlignment="1">
      <alignment horizontal="center" vertical="center"/>
    </xf>
    <xf numFmtId="0" fontId="3" fillId="0" borderId="4" xfId="1" applyFont="1" applyBorder="1" applyAlignment="1">
      <alignment horizontal="center" vertical="center"/>
    </xf>
    <xf numFmtId="0" fontId="3" fillId="0" borderId="53" xfId="1" applyFont="1" applyBorder="1" applyAlignment="1">
      <alignment horizontal="center" vertical="center" wrapText="1"/>
    </xf>
    <xf numFmtId="0" fontId="2" fillId="0" borderId="32" xfId="1" applyFont="1" applyBorder="1" applyAlignment="1">
      <alignment horizontal="center" vertical="center"/>
    </xf>
    <xf numFmtId="0" fontId="3" fillId="0" borderId="15" xfId="1" applyFont="1" applyBorder="1" applyAlignment="1">
      <alignment horizontal="center" vertical="center" wrapText="1"/>
    </xf>
    <xf numFmtId="0" fontId="3" fillId="0" borderId="10" xfId="0" applyFont="1" applyBorder="1" applyAlignment="1">
      <alignment horizontal="center" vertical="center" wrapText="1"/>
    </xf>
    <xf numFmtId="0" fontId="3" fillId="0" borderId="25" xfId="1" applyFont="1" applyBorder="1" applyAlignment="1">
      <alignment horizontal="center" vertical="center" wrapText="1"/>
    </xf>
    <xf numFmtId="0" fontId="0" fillId="5" borderId="0" xfId="0" applyFill="1" applyAlignment="1">
      <alignment horizontal="center"/>
    </xf>
    <xf numFmtId="2" fontId="40" fillId="0" borderId="5" xfId="0" applyNumberFormat="1" applyFont="1" applyBorder="1" applyAlignment="1">
      <alignment horizontal="center" vertical="center"/>
    </xf>
    <xf numFmtId="2" fontId="40" fillId="0" borderId="1" xfId="0" applyNumberFormat="1" applyFont="1" applyBorder="1" applyAlignment="1">
      <alignment horizontal="center" vertical="center"/>
    </xf>
    <xf numFmtId="0" fontId="33" fillId="0" borderId="0" xfId="0" applyFont="1" applyAlignment="1">
      <alignment horizontal="left" vertical="center" wrapText="1"/>
    </xf>
    <xf numFmtId="0" fontId="17" fillId="0" borderId="5"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36" fillId="0" borderId="5" xfId="0" applyFont="1" applyBorder="1" applyAlignment="1">
      <alignment horizontal="center" vertical="center" wrapText="1"/>
    </xf>
    <xf numFmtId="0" fontId="36" fillId="0" borderId="1" xfId="0" applyFont="1" applyBorder="1" applyAlignment="1">
      <alignment horizontal="center" vertical="center" wrapText="1"/>
    </xf>
    <xf numFmtId="0" fontId="36" fillId="0" borderId="6" xfId="1" applyFont="1" applyBorder="1" applyAlignment="1">
      <alignment horizontal="center" vertical="center" wrapText="1"/>
    </xf>
    <xf numFmtId="0" fontId="40" fillId="0" borderId="4" xfId="1" applyFont="1" applyBorder="1" applyAlignment="1">
      <alignment horizontal="center" vertical="center"/>
    </xf>
    <xf numFmtId="0" fontId="36" fillId="0" borderId="6" xfId="0" applyFont="1" applyBorder="1" applyAlignment="1">
      <alignment horizontal="center" vertical="center" wrapText="1"/>
    </xf>
    <xf numFmtId="0" fontId="40" fillId="0" borderId="4" xfId="0" applyFont="1" applyBorder="1" applyAlignment="1">
      <alignment horizontal="center" vertical="center"/>
    </xf>
    <xf numFmtId="0" fontId="36" fillId="0" borderId="7" xfId="0" applyFont="1" applyBorder="1" applyAlignment="1">
      <alignment horizontal="center" vertical="center" wrapText="1"/>
    </xf>
    <xf numFmtId="0" fontId="36" fillId="0" borderId="8" xfId="0" applyFont="1" applyBorder="1" applyAlignment="1">
      <alignment horizontal="center" vertical="center" wrapText="1"/>
    </xf>
    <xf numFmtId="0" fontId="36" fillId="0" borderId="2" xfId="0" applyFont="1" applyBorder="1" applyAlignment="1">
      <alignment horizontal="center" vertical="center" wrapText="1"/>
    </xf>
    <xf numFmtId="0" fontId="36" fillId="0" borderId="10" xfId="0" applyFont="1" applyBorder="1" applyAlignment="1">
      <alignment horizontal="center" vertical="center" wrapText="1"/>
    </xf>
    <xf numFmtId="0" fontId="36" fillId="0" borderId="5" xfId="0" applyFont="1" applyFill="1" applyBorder="1" applyAlignment="1">
      <alignment horizontal="center" vertical="center"/>
    </xf>
    <xf numFmtId="0" fontId="36" fillId="0" borderId="1" xfId="0" applyFont="1" applyFill="1" applyBorder="1" applyAlignment="1">
      <alignment horizontal="center" vertical="center"/>
    </xf>
    <xf numFmtId="0" fontId="24" fillId="7" borderId="15" xfId="0" applyFont="1" applyFill="1" applyBorder="1" applyAlignment="1">
      <alignment horizontal="center" vertical="center"/>
    </xf>
    <xf numFmtId="0" fontId="24" fillId="7" borderId="7" xfId="0" applyFont="1" applyFill="1" applyBorder="1" applyAlignment="1">
      <alignment horizontal="center"/>
    </xf>
    <xf numFmtId="0" fontId="24" fillId="7" borderId="25" xfId="0" applyFont="1" applyFill="1" applyBorder="1" applyAlignment="1">
      <alignment horizontal="center"/>
    </xf>
    <xf numFmtId="0" fontId="24" fillId="7" borderId="8" xfId="0" applyFont="1" applyFill="1" applyBorder="1" applyAlignment="1">
      <alignment horizontal="center"/>
    </xf>
    <xf numFmtId="0" fontId="24" fillId="7" borderId="42" xfId="0" applyFont="1" applyFill="1" applyBorder="1" applyAlignment="1">
      <alignment horizontal="center"/>
    </xf>
    <xf numFmtId="0" fontId="24" fillId="7" borderId="58" xfId="0" applyFont="1" applyFill="1" applyBorder="1" applyAlignment="1">
      <alignment horizontal="center"/>
    </xf>
    <xf numFmtId="0" fontId="37" fillId="7" borderId="34" xfId="0" applyFont="1" applyFill="1" applyBorder="1" applyAlignment="1">
      <alignment horizontal="center"/>
    </xf>
    <xf numFmtId="0" fontId="37" fillId="7" borderId="28" xfId="0" applyFont="1" applyFill="1" applyBorder="1" applyAlignment="1">
      <alignment horizontal="center"/>
    </xf>
    <xf numFmtId="0" fontId="24" fillId="7" borderId="6" xfId="0" applyFont="1" applyFill="1" applyBorder="1" applyAlignment="1">
      <alignment horizontal="center" vertical="center"/>
    </xf>
    <xf numFmtId="0" fontId="24" fillId="11" borderId="26" xfId="0" applyFont="1" applyFill="1" applyBorder="1" applyAlignment="1">
      <alignment horizontal="center"/>
    </xf>
    <xf numFmtId="0" fontId="24" fillId="11" borderId="36" xfId="0" applyFont="1" applyFill="1" applyBorder="1" applyAlignment="1">
      <alignment horizontal="center"/>
    </xf>
    <xf numFmtId="0" fontId="24" fillId="11" borderId="12" xfId="0" applyFont="1" applyFill="1" applyBorder="1" applyAlignment="1">
      <alignment horizontal="center"/>
    </xf>
    <xf numFmtId="0" fontId="24" fillId="7" borderId="43" xfId="0" applyFont="1" applyFill="1" applyBorder="1" applyAlignment="1">
      <alignment horizontal="center"/>
    </xf>
    <xf numFmtId="0" fontId="46" fillId="0" borderId="0" xfId="0" applyFont="1" applyAlignment="1">
      <alignment horizontal="center" vertical="center"/>
    </xf>
    <xf numFmtId="0" fontId="37" fillId="7" borderId="35" xfId="0" applyFont="1" applyFill="1" applyBorder="1" applyAlignment="1">
      <alignment horizontal="center"/>
    </xf>
    <xf numFmtId="0" fontId="24" fillId="7" borderId="26" xfId="0" applyFont="1" applyFill="1" applyBorder="1" applyAlignment="1">
      <alignment horizontal="center"/>
    </xf>
    <xf numFmtId="0" fontId="24" fillId="7" borderId="36" xfId="0" applyFont="1" applyFill="1" applyBorder="1" applyAlignment="1">
      <alignment horizontal="center"/>
    </xf>
    <xf numFmtId="0" fontId="24" fillId="7" borderId="12" xfId="0" applyFont="1" applyFill="1" applyBorder="1" applyAlignment="1">
      <alignment horizontal="center"/>
    </xf>
    <xf numFmtId="0" fontId="24" fillId="7" borderId="60" xfId="0" applyFont="1" applyFill="1" applyBorder="1" applyAlignment="1">
      <alignment horizontal="center"/>
    </xf>
    <xf numFmtId="0" fontId="24" fillId="7" borderId="59" xfId="0" applyFont="1" applyFill="1" applyBorder="1" applyAlignment="1">
      <alignment horizontal="center"/>
    </xf>
    <xf numFmtId="0" fontId="24" fillId="7" borderId="61" xfId="0" applyFont="1" applyFill="1" applyBorder="1" applyAlignment="1">
      <alignment horizontal="center"/>
    </xf>
    <xf numFmtId="0" fontId="24" fillId="11" borderId="7" xfId="0" applyFont="1" applyFill="1" applyBorder="1" applyAlignment="1">
      <alignment horizontal="center"/>
    </xf>
    <xf numFmtId="0" fontId="24" fillId="11" borderId="25" xfId="0" applyFont="1" applyFill="1" applyBorder="1" applyAlignment="1">
      <alignment horizontal="center"/>
    </xf>
    <xf numFmtId="0" fontId="24" fillId="11" borderId="8" xfId="0" applyFont="1" applyFill="1" applyBorder="1" applyAlignment="1">
      <alignment horizontal="center"/>
    </xf>
    <xf numFmtId="0" fontId="24" fillId="11" borderId="60" xfId="0" applyFont="1" applyFill="1" applyBorder="1" applyAlignment="1">
      <alignment horizontal="center"/>
    </xf>
    <xf numFmtId="0" fontId="24" fillId="11" borderId="59" xfId="0" applyFont="1" applyFill="1" applyBorder="1" applyAlignment="1">
      <alignment horizontal="center"/>
    </xf>
    <xf numFmtId="0" fontId="24" fillId="11" borderId="61" xfId="0" applyFont="1" applyFill="1" applyBorder="1" applyAlignment="1">
      <alignment horizontal="center"/>
    </xf>
    <xf numFmtId="0" fontId="10" fillId="3" borderId="6" xfId="0" applyFont="1" applyFill="1" applyBorder="1" applyAlignment="1">
      <alignment horizontal="center" vertical="center" wrapText="1"/>
    </xf>
    <xf numFmtId="0" fontId="10" fillId="3" borderId="15" xfId="0" applyFont="1" applyFill="1" applyBorder="1" applyAlignment="1">
      <alignment horizontal="center" vertical="center" wrapText="1"/>
    </xf>
    <xf numFmtId="0" fontId="10" fillId="3" borderId="4" xfId="0" applyFont="1" applyFill="1" applyBorder="1" applyAlignment="1">
      <alignment horizontal="center" vertical="center" wrapText="1"/>
    </xf>
    <xf numFmtId="0" fontId="10" fillId="3" borderId="7" xfId="0" applyFont="1" applyFill="1" applyBorder="1" applyAlignment="1">
      <alignment horizontal="center" vertical="center" wrapText="1"/>
    </xf>
    <xf numFmtId="0" fontId="10" fillId="3" borderId="8" xfId="0" applyFont="1" applyFill="1" applyBorder="1" applyAlignment="1">
      <alignment horizontal="center" vertical="center" wrapText="1"/>
    </xf>
    <xf numFmtId="0" fontId="0" fillId="3" borderId="2" xfId="0" applyFill="1" applyBorder="1" applyAlignment="1">
      <alignment horizontal="center" vertical="center" wrapText="1"/>
    </xf>
    <xf numFmtId="0" fontId="0" fillId="3" borderId="10" xfId="0"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10"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0" fillId="3" borderId="4" xfId="0" applyFill="1" applyBorder="1" applyAlignment="1">
      <alignment horizontal="center" vertical="center" wrapText="1"/>
    </xf>
    <xf numFmtId="0" fontId="13" fillId="0" borderId="6" xfId="0" applyFont="1" applyBorder="1" applyAlignment="1">
      <alignment horizontal="center" vertical="center" wrapText="1"/>
    </xf>
    <xf numFmtId="0" fontId="13" fillId="0" borderId="4" xfId="0" applyFont="1" applyBorder="1" applyAlignment="1">
      <alignment horizontal="center" vertical="center" wrapText="1"/>
    </xf>
    <xf numFmtId="9" fontId="10" fillId="0" borderId="6" xfId="0" applyNumberFormat="1" applyFont="1" applyBorder="1" applyAlignment="1">
      <alignment horizontal="center" vertical="center" wrapText="1"/>
    </xf>
    <xf numFmtId="9" fontId="10" fillId="0" borderId="4" xfId="0" applyNumberFormat="1" applyFont="1" applyBorder="1" applyAlignment="1">
      <alignment horizontal="center" vertical="center" wrapText="1"/>
    </xf>
    <xf numFmtId="0" fontId="10" fillId="0" borderId="6" xfId="0" applyFont="1" applyBorder="1" applyAlignment="1">
      <alignment horizontal="center" vertical="center" wrapText="1"/>
    </xf>
    <xf numFmtId="0" fontId="10" fillId="0" borderId="4" xfId="0" applyFont="1" applyBorder="1" applyAlignment="1">
      <alignment horizontal="center" vertical="center" wrapText="1"/>
    </xf>
    <xf numFmtId="0" fontId="13" fillId="0" borderId="6" xfId="0" applyFont="1" applyBorder="1" applyAlignment="1">
      <alignment wrapText="1"/>
    </xf>
    <xf numFmtId="0" fontId="13" fillId="0" borderId="4" xfId="0" applyFont="1" applyBorder="1" applyAlignment="1">
      <alignment wrapText="1"/>
    </xf>
    <xf numFmtId="9" fontId="13" fillId="0" borderId="6" xfId="0" applyNumberFormat="1" applyFont="1" applyBorder="1" applyAlignment="1">
      <alignment horizontal="center" vertical="center" wrapText="1"/>
    </xf>
    <xf numFmtId="9" fontId="13" fillId="0" borderId="4" xfId="0" applyNumberFormat="1" applyFont="1" applyBorder="1" applyAlignment="1">
      <alignment horizontal="center" vertical="center" wrapText="1"/>
    </xf>
    <xf numFmtId="0" fontId="17" fillId="0" borderId="5" xfId="0" applyFont="1" applyBorder="1" applyAlignment="1">
      <alignment horizontal="center" vertical="center"/>
    </xf>
    <xf numFmtId="0" fontId="17" fillId="0" borderId="9" xfId="0" applyFont="1" applyBorder="1" applyAlignment="1">
      <alignment horizontal="center" vertical="center"/>
    </xf>
    <xf numFmtId="0" fontId="17" fillId="0" borderId="1" xfId="0" applyFont="1" applyBorder="1" applyAlignment="1">
      <alignment horizontal="center" vertical="center"/>
    </xf>
    <xf numFmtId="0" fontId="0" fillId="0" borderId="5" xfId="0" applyBorder="1" applyAlignment="1">
      <alignment horizontal="center"/>
    </xf>
    <xf numFmtId="0" fontId="0" fillId="0" borderId="9" xfId="0" applyBorder="1" applyAlignment="1">
      <alignment horizontal="center"/>
    </xf>
    <xf numFmtId="0" fontId="0" fillId="0" borderId="1" xfId="0" applyBorder="1" applyAlignment="1">
      <alignment horizontal="center"/>
    </xf>
    <xf numFmtId="0" fontId="24" fillId="0" borderId="5" xfId="0" applyFont="1" applyBorder="1" applyAlignment="1">
      <alignment horizontal="center" wrapText="1"/>
    </xf>
    <xf numFmtId="0" fontId="24" fillId="0" borderId="9" xfId="0" applyFont="1" applyBorder="1" applyAlignment="1">
      <alignment horizontal="center" wrapText="1"/>
    </xf>
    <xf numFmtId="0" fontId="24" fillId="0" borderId="1" xfId="0" applyFont="1" applyBorder="1" applyAlignment="1">
      <alignment horizontal="center" wrapText="1"/>
    </xf>
    <xf numFmtId="0" fontId="18" fillId="0" borderId="33" xfId="0" applyFont="1" applyBorder="1" applyAlignment="1">
      <alignment vertical="center" wrapText="1"/>
    </xf>
    <xf numFmtId="0" fontId="18" fillId="0" borderId="0" xfId="0" applyFont="1" applyBorder="1" applyAlignment="1">
      <alignment vertical="center" wrapText="1"/>
    </xf>
    <xf numFmtId="0" fontId="32" fillId="7" borderId="5" xfId="0" applyFont="1" applyFill="1" applyBorder="1" applyAlignment="1">
      <alignment horizontal="center" vertical="center" wrapText="1"/>
    </xf>
    <xf numFmtId="0" fontId="32" fillId="7" borderId="9" xfId="0" applyFont="1" applyFill="1" applyBorder="1" applyAlignment="1">
      <alignment horizontal="center" vertical="center" wrapText="1"/>
    </xf>
    <xf numFmtId="0" fontId="32" fillId="7" borderId="1" xfId="0" applyFont="1" applyFill="1" applyBorder="1" applyAlignment="1">
      <alignment horizontal="center" vertical="center" wrapText="1"/>
    </xf>
    <xf numFmtId="0" fontId="32" fillId="8" borderId="9" xfId="0" applyFont="1" applyFill="1" applyBorder="1" applyAlignment="1">
      <alignment horizontal="center" vertical="center" wrapText="1"/>
    </xf>
    <xf numFmtId="0" fontId="32" fillId="8" borderId="1" xfId="0" applyFont="1" applyFill="1" applyBorder="1" applyAlignment="1">
      <alignment horizontal="center" vertical="center" wrapText="1"/>
    </xf>
    <xf numFmtId="0" fontId="19" fillId="8" borderId="34" xfId="0" applyFont="1" applyFill="1" applyBorder="1" applyAlignment="1">
      <alignment horizontal="center" vertical="center"/>
    </xf>
    <xf numFmtId="0" fontId="19" fillId="8" borderId="27" xfId="0" applyFont="1" applyFill="1" applyBorder="1" applyAlignment="1">
      <alignment horizontal="center" vertical="center"/>
    </xf>
    <xf numFmtId="0" fontId="19" fillId="8" borderId="28" xfId="0" applyFont="1" applyFill="1" applyBorder="1" applyAlignment="1">
      <alignment horizontal="center" vertical="center"/>
    </xf>
    <xf numFmtId="0" fontId="22" fillId="0" borderId="47" xfId="0" applyFont="1" applyBorder="1" applyAlignment="1">
      <alignment horizontal="center" vertical="center"/>
    </xf>
    <xf numFmtId="0" fontId="22" fillId="0" borderId="48" xfId="0" applyFont="1" applyBorder="1" applyAlignment="1">
      <alignment horizontal="center" vertical="center"/>
    </xf>
    <xf numFmtId="0" fontId="22" fillId="0" borderId="49" xfId="0" applyFont="1" applyBorder="1" applyAlignment="1">
      <alignment horizontal="center" vertical="center"/>
    </xf>
    <xf numFmtId="0" fontId="0" fillId="0" borderId="0" xfId="0" applyAlignment="1">
      <alignment horizontal="center" vertical="center" wrapText="1"/>
    </xf>
    <xf numFmtId="0" fontId="22" fillId="9" borderId="5" xfId="0" applyFont="1" applyFill="1" applyBorder="1" applyAlignment="1">
      <alignment horizontal="center" vertical="center"/>
    </xf>
    <xf numFmtId="0" fontId="22" fillId="9" borderId="9" xfId="0" applyFont="1" applyFill="1" applyBorder="1" applyAlignment="1">
      <alignment horizontal="center" vertical="center"/>
    </xf>
    <xf numFmtId="0" fontId="22" fillId="9" borderId="1" xfId="0" applyFont="1" applyFill="1" applyBorder="1" applyAlignment="1">
      <alignment horizontal="center" vertical="center"/>
    </xf>
    <xf numFmtId="0" fontId="22" fillId="9" borderId="26" xfId="0" applyFont="1" applyFill="1" applyBorder="1" applyAlignment="1">
      <alignment horizontal="center" vertical="center"/>
    </xf>
    <xf numFmtId="0" fontId="22" fillId="9" borderId="36" xfId="0" applyFont="1" applyFill="1" applyBorder="1" applyAlignment="1">
      <alignment horizontal="center" vertical="center"/>
    </xf>
    <xf numFmtId="0" fontId="22" fillId="9" borderId="12" xfId="0" applyFont="1" applyFill="1" applyBorder="1" applyAlignment="1">
      <alignment horizontal="center" vertical="center"/>
    </xf>
    <xf numFmtId="0" fontId="19" fillId="9" borderId="34" xfId="0" applyFont="1" applyFill="1" applyBorder="1" applyAlignment="1">
      <alignment horizontal="center" vertical="center"/>
    </xf>
    <xf numFmtId="0" fontId="19" fillId="9" borderId="37" xfId="0" applyFont="1" applyFill="1" applyBorder="1" applyAlignment="1">
      <alignment horizontal="center" vertical="center"/>
    </xf>
    <xf numFmtId="0" fontId="19" fillId="9" borderId="27" xfId="0" applyFont="1" applyFill="1" applyBorder="1" applyAlignment="1">
      <alignment horizontal="center" vertical="center"/>
    </xf>
    <xf numFmtId="0" fontId="19" fillId="9" borderId="38" xfId="0" applyFont="1" applyFill="1" applyBorder="1" applyAlignment="1">
      <alignment horizontal="center" vertical="center"/>
    </xf>
    <xf numFmtId="0" fontId="19" fillId="9" borderId="35" xfId="0" applyFont="1" applyFill="1" applyBorder="1" applyAlignment="1">
      <alignment horizontal="center" vertical="center" wrapText="1"/>
    </xf>
    <xf numFmtId="0" fontId="19" fillId="9" borderId="39" xfId="0" applyFont="1" applyFill="1" applyBorder="1" applyAlignment="1">
      <alignment horizontal="center" vertical="center" wrapText="1"/>
    </xf>
    <xf numFmtId="0" fontId="19" fillId="7" borderId="34" xfId="0" applyFont="1" applyFill="1" applyBorder="1" applyAlignment="1">
      <alignment horizontal="center" vertical="center" wrapText="1"/>
    </xf>
    <xf numFmtId="0" fontId="19" fillId="7" borderId="27" xfId="0" applyFont="1" applyFill="1" applyBorder="1" applyAlignment="1">
      <alignment horizontal="center" vertical="center" wrapText="1"/>
    </xf>
    <xf numFmtId="0" fontId="19" fillId="7" borderId="28" xfId="0" applyFont="1" applyFill="1" applyBorder="1" applyAlignment="1">
      <alignment horizontal="center" vertical="center" wrapText="1"/>
    </xf>
    <xf numFmtId="0" fontId="19" fillId="7" borderId="26" xfId="0" applyFont="1" applyFill="1" applyBorder="1" applyAlignment="1">
      <alignment horizontal="center" vertical="center"/>
    </xf>
    <xf numFmtId="0" fontId="19" fillId="7" borderId="36" xfId="0" applyFont="1" applyFill="1" applyBorder="1" applyAlignment="1">
      <alignment horizontal="center" vertical="center"/>
    </xf>
    <xf numFmtId="0" fontId="19" fillId="7" borderId="12" xfId="0" applyFont="1" applyFill="1" applyBorder="1" applyAlignment="1">
      <alignment horizontal="center" vertical="center"/>
    </xf>
    <xf numFmtId="0" fontId="3" fillId="0" borderId="5" xfId="0" applyFont="1" applyBorder="1" applyAlignment="1">
      <alignment horizontal="center" vertical="center"/>
    </xf>
    <xf numFmtId="0" fontId="3" fillId="0" borderId="1" xfId="0" applyFont="1" applyBorder="1" applyAlignment="1">
      <alignment horizontal="center" vertical="center"/>
    </xf>
    <xf numFmtId="0" fontId="3" fillId="0" borderId="9" xfId="0" applyFont="1" applyBorder="1" applyAlignment="1">
      <alignment horizontal="center" vertical="center"/>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0" fillId="0" borderId="0" xfId="0" applyAlignment="1">
      <alignment horizontal="left" vertical="center" wrapText="1"/>
    </xf>
    <xf numFmtId="0" fontId="0" fillId="0" borderId="0" xfId="0" applyAlignment="1">
      <alignment horizontal="left" vertical="center"/>
    </xf>
    <xf numFmtId="0" fontId="2" fillId="0" borderId="9" xfId="0" applyFont="1" applyBorder="1" applyAlignment="1">
      <alignment horizontal="center" vertical="center"/>
    </xf>
    <xf numFmtId="0" fontId="3" fillId="4" borderId="24" xfId="0" applyFont="1" applyFill="1" applyBorder="1" applyAlignment="1">
      <alignment vertical="center" wrapText="1"/>
    </xf>
    <xf numFmtId="0" fontId="3" fillId="4" borderId="16" xfId="0" applyFont="1" applyFill="1" applyBorder="1" applyAlignment="1">
      <alignment vertical="center" wrapText="1"/>
    </xf>
    <xf numFmtId="0" fontId="2" fillId="0" borderId="24" xfId="0" applyFont="1" applyBorder="1" applyAlignment="1">
      <alignment horizontal="center" vertical="center"/>
    </xf>
    <xf numFmtId="0" fontId="2" fillId="0" borderId="15" xfId="0" applyFont="1" applyBorder="1" applyAlignment="1">
      <alignment horizontal="center" vertical="center"/>
    </xf>
    <xf numFmtId="0" fontId="3" fillId="0" borderId="7" xfId="0" applyFont="1" applyBorder="1" applyAlignment="1">
      <alignment horizontal="center" vertical="center"/>
    </xf>
    <xf numFmtId="0" fontId="3" fillId="0" borderId="25" xfId="0" applyFont="1" applyBorder="1" applyAlignment="1">
      <alignment horizontal="center" vertical="center"/>
    </xf>
    <xf numFmtId="0" fontId="23" fillId="0" borderId="25" xfId="0" applyFont="1" applyBorder="1" applyAlignment="1">
      <alignment horizontal="center" vertical="center" wrapText="1"/>
    </xf>
    <xf numFmtId="0" fontId="37" fillId="7" borderId="36" xfId="0" applyFont="1" applyFill="1" applyBorder="1" applyAlignment="1">
      <alignment horizontal="center"/>
    </xf>
    <xf numFmtId="0" fontId="2" fillId="3" borderId="3" xfId="0" applyFont="1" applyFill="1" applyBorder="1" applyAlignment="1">
      <alignment vertical="center"/>
    </xf>
    <xf numFmtId="0" fontId="2" fillId="3" borderId="3" xfId="0" applyFont="1" applyFill="1" applyBorder="1" applyAlignment="1">
      <alignment vertical="center" wrapText="1"/>
    </xf>
    <xf numFmtId="10" fontId="0" fillId="3" borderId="4" xfId="0" applyNumberFormat="1" applyFill="1" applyBorder="1"/>
    <xf numFmtId="0" fontId="0" fillId="0" borderId="0" xfId="0" applyFill="1" applyBorder="1"/>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2"/>
  <sheetViews>
    <sheetView topLeftCell="B1" zoomScaleNormal="100" workbookViewId="0">
      <selection activeCell="I10" sqref="I10"/>
    </sheetView>
  </sheetViews>
  <sheetFormatPr baseColWidth="10" defaultRowHeight="15" x14ac:dyDescent="0.25"/>
  <cols>
    <col min="1" max="1" width="11.5703125" customWidth="1"/>
    <col min="2" max="2" width="28.28515625" customWidth="1"/>
    <col min="6" max="9" width="12.85546875" customWidth="1"/>
    <col min="10" max="10" width="18.140625" customWidth="1"/>
    <col min="11" max="11" width="13.85546875" customWidth="1"/>
    <col min="13" max="13" width="16.42578125" customWidth="1"/>
    <col min="14" max="14" width="24.7109375" customWidth="1"/>
  </cols>
  <sheetData>
    <row r="1" spans="1:14" ht="36.75" customHeight="1" thickBot="1" x14ac:dyDescent="0.3">
      <c r="A1" s="368" t="s">
        <v>173</v>
      </c>
      <c r="B1" s="369"/>
      <c r="C1" s="369"/>
      <c r="D1" s="369"/>
      <c r="E1" s="369"/>
      <c r="F1" s="369"/>
      <c r="G1" s="369"/>
      <c r="H1" s="369"/>
      <c r="I1" s="369"/>
      <c r="J1" s="369"/>
      <c r="K1" s="369"/>
      <c r="L1" s="369"/>
      <c r="M1" s="369"/>
      <c r="N1" s="370"/>
    </row>
    <row r="2" spans="1:14" ht="27.75" customHeight="1" thickBot="1" x14ac:dyDescent="0.3">
      <c r="A2" s="373" t="s">
        <v>135</v>
      </c>
      <c r="B2" s="374"/>
      <c r="C2" s="368"/>
      <c r="D2" s="369"/>
      <c r="E2" s="369"/>
      <c r="F2" s="369"/>
      <c r="G2" s="369"/>
      <c r="H2" s="369"/>
      <c r="I2" s="369"/>
      <c r="J2" s="369"/>
      <c r="K2" s="369"/>
      <c r="L2" s="369"/>
      <c r="M2" s="369"/>
      <c r="N2" s="370"/>
    </row>
    <row r="3" spans="1:14" ht="15.75" thickBot="1" x14ac:dyDescent="0.3"/>
    <row r="4" spans="1:14" s="79" customFormat="1" ht="32.25" customHeight="1" thickBot="1" x14ac:dyDescent="0.3">
      <c r="A4" s="375" t="s">
        <v>17</v>
      </c>
      <c r="B4" s="377" t="s">
        <v>1</v>
      </c>
      <c r="C4" s="379" t="s">
        <v>18</v>
      </c>
      <c r="D4" s="380"/>
      <c r="E4" s="213" t="s">
        <v>19</v>
      </c>
      <c r="F4" s="379" t="s">
        <v>155</v>
      </c>
      <c r="G4" s="398"/>
      <c r="H4" s="398"/>
      <c r="I4" s="380"/>
      <c r="J4" s="381" t="s">
        <v>4</v>
      </c>
      <c r="K4" s="392" t="s">
        <v>20</v>
      </c>
      <c r="L4" s="393"/>
      <c r="M4" s="394"/>
      <c r="N4" s="383" t="s">
        <v>141</v>
      </c>
    </row>
    <row r="5" spans="1:14" ht="39" thickBot="1" x14ac:dyDescent="0.3">
      <c r="A5" s="376"/>
      <c r="B5" s="378"/>
      <c r="C5" s="13" t="s">
        <v>21</v>
      </c>
      <c r="D5" s="13" t="s">
        <v>140</v>
      </c>
      <c r="E5" s="214" t="s">
        <v>22</v>
      </c>
      <c r="F5" s="237" t="s">
        <v>202</v>
      </c>
      <c r="G5" s="237" t="s">
        <v>203</v>
      </c>
      <c r="H5" s="237" t="s">
        <v>204</v>
      </c>
      <c r="I5" s="199" t="s">
        <v>189</v>
      </c>
      <c r="J5" s="382"/>
      <c r="K5" s="236" t="s">
        <v>156</v>
      </c>
      <c r="L5" s="220" t="s">
        <v>201</v>
      </c>
      <c r="M5" s="85" t="s">
        <v>23</v>
      </c>
      <c r="N5" s="383"/>
    </row>
    <row r="6" spans="1:14" ht="31.5" customHeight="1" thickBot="1" x14ac:dyDescent="0.3">
      <c r="A6" s="68" t="s">
        <v>24</v>
      </c>
      <c r="B6" s="14"/>
      <c r="C6" s="15"/>
      <c r="D6" s="15"/>
      <c r="E6" s="16"/>
      <c r="F6" s="209">
        <f>(C6*(E6*(52/12))*12)/1820</f>
        <v>0</v>
      </c>
      <c r="G6" s="17"/>
      <c r="H6" s="123"/>
      <c r="I6" s="200">
        <f>F6+G6</f>
        <v>0</v>
      </c>
      <c r="J6" s="18">
        <f>(F6+G6)*$E$32</f>
        <v>0</v>
      </c>
      <c r="K6" s="124">
        <f>D6*12</f>
        <v>0</v>
      </c>
      <c r="L6" s="389">
        <f>E30*0.88</f>
        <v>526.71519999999998</v>
      </c>
      <c r="M6" s="86">
        <f>K6*$L$6</f>
        <v>0</v>
      </c>
      <c r="N6" s="89">
        <f>J6-M6</f>
        <v>0</v>
      </c>
    </row>
    <row r="7" spans="1:14" ht="31.5" customHeight="1" thickBot="1" x14ac:dyDescent="0.3">
      <c r="A7" s="69" t="s">
        <v>25</v>
      </c>
      <c r="B7" s="19"/>
      <c r="C7" s="20"/>
      <c r="D7" s="20"/>
      <c r="E7" s="21"/>
      <c r="F7" s="209">
        <f>(C7*(E7*(52/12))*12)/1820</f>
        <v>0</v>
      </c>
      <c r="G7" s="17"/>
      <c r="H7" s="123"/>
      <c r="I7" s="200">
        <f t="shared" ref="I7:I9" si="0">F7+G7</f>
        <v>0</v>
      </c>
      <c r="J7" s="18">
        <f>(F7+G7)*$E$32</f>
        <v>0</v>
      </c>
      <c r="K7" s="124">
        <f>D7*12</f>
        <v>0</v>
      </c>
      <c r="L7" s="390"/>
      <c r="M7" s="86">
        <f t="shared" ref="M7:M9" si="1">K7*$L$6</f>
        <v>0</v>
      </c>
      <c r="N7" s="89">
        <f t="shared" ref="N7:N11" si="2">J7-M7</f>
        <v>0</v>
      </c>
    </row>
    <row r="8" spans="1:14" ht="31.5" customHeight="1" thickBot="1" x14ac:dyDescent="0.3">
      <c r="A8" s="70" t="s">
        <v>26</v>
      </c>
      <c r="B8" s="19"/>
      <c r="C8" s="20"/>
      <c r="D8" s="20"/>
      <c r="E8" s="21"/>
      <c r="F8" s="209">
        <f>(C8*(E8*(52/12))*12)/1820</f>
        <v>0</v>
      </c>
      <c r="G8" s="17"/>
      <c r="H8" s="123"/>
      <c r="I8" s="200">
        <f t="shared" si="0"/>
        <v>0</v>
      </c>
      <c r="J8" s="18">
        <f>(F8+G8)*$E$32</f>
        <v>0</v>
      </c>
      <c r="K8" s="124">
        <f>D8*12</f>
        <v>0</v>
      </c>
      <c r="L8" s="390"/>
      <c r="M8" s="86">
        <f t="shared" si="1"/>
        <v>0</v>
      </c>
      <c r="N8" s="89">
        <f t="shared" si="2"/>
        <v>0</v>
      </c>
    </row>
    <row r="9" spans="1:14" ht="31.5" customHeight="1" thickBot="1" x14ac:dyDescent="0.3">
      <c r="A9" s="71" t="s">
        <v>27</v>
      </c>
      <c r="B9" s="19"/>
      <c r="C9" s="20"/>
      <c r="D9" s="20"/>
      <c r="E9" s="21"/>
      <c r="F9" s="209">
        <f>(C9*(E9*(52/12))*12)/1820</f>
        <v>0</v>
      </c>
      <c r="G9" s="17"/>
      <c r="H9" s="123"/>
      <c r="I9" s="200">
        <f t="shared" si="0"/>
        <v>0</v>
      </c>
      <c r="J9" s="18">
        <f>(F9+G9)*$E$32</f>
        <v>0</v>
      </c>
      <c r="K9" s="124">
        <f>D9*12</f>
        <v>0</v>
      </c>
      <c r="L9" s="391"/>
      <c r="M9" s="86">
        <f t="shared" si="1"/>
        <v>0</v>
      </c>
      <c r="N9" s="89">
        <f t="shared" si="2"/>
        <v>0</v>
      </c>
    </row>
    <row r="10" spans="1:14" ht="31.5" customHeight="1" thickBot="1" x14ac:dyDescent="0.3">
      <c r="A10" s="72" t="s">
        <v>149</v>
      </c>
      <c r="B10" s="81"/>
      <c r="C10" s="82"/>
      <c r="D10" s="121"/>
      <c r="E10" s="83"/>
      <c r="F10" s="122"/>
      <c r="G10" s="122"/>
      <c r="H10" s="9">
        <f>(C10*(E10*(52/12))*12)/1820</f>
        <v>0</v>
      </c>
      <c r="I10" s="122"/>
      <c r="J10" s="84">
        <f>H10*$E$32</f>
        <v>0</v>
      </c>
      <c r="K10" s="395"/>
      <c r="L10" s="396"/>
      <c r="M10" s="397"/>
      <c r="N10" s="89">
        <f>J10</f>
        <v>0</v>
      </c>
    </row>
    <row r="11" spans="1:14" ht="29.25" customHeight="1" thickBot="1" x14ac:dyDescent="0.3">
      <c r="A11" s="80"/>
      <c r="B11" s="235" t="s">
        <v>7</v>
      </c>
      <c r="C11" s="8">
        <f t="shared" ref="C11:D11" si="3">SUM(C6:C10)</f>
        <v>0</v>
      </c>
      <c r="D11" s="8">
        <f t="shared" si="3"/>
        <v>0</v>
      </c>
      <c r="E11" s="87"/>
      <c r="F11" s="97">
        <f>SUM(F6:F10)</f>
        <v>0</v>
      </c>
      <c r="G11" s="97">
        <f>SUM(G6:G10)</f>
        <v>0</v>
      </c>
      <c r="H11" s="97">
        <f>SUM(H6:H10)</f>
        <v>0</v>
      </c>
      <c r="I11" s="201">
        <f>SUM(I6:I10)</f>
        <v>0</v>
      </c>
      <c r="J11" s="98">
        <f>SUM(J6:J10)</f>
        <v>0</v>
      </c>
      <c r="K11" s="125">
        <f>SUM(K6:K9)</f>
        <v>0</v>
      </c>
      <c r="L11" s="88"/>
      <c r="M11" s="96">
        <f>SUM(M6:M9)</f>
        <v>0</v>
      </c>
      <c r="N11" s="90">
        <f t="shared" si="2"/>
        <v>0</v>
      </c>
    </row>
    <row r="12" spans="1:14" x14ac:dyDescent="0.25">
      <c r="A12" s="22"/>
      <c r="B12" s="22"/>
      <c r="C12" s="22"/>
      <c r="D12" s="22"/>
      <c r="E12" s="22"/>
      <c r="F12" s="198"/>
      <c r="G12" s="198"/>
      <c r="H12" s="22"/>
      <c r="I12" s="22"/>
      <c r="J12" s="22"/>
      <c r="K12" s="22"/>
      <c r="L12" s="22"/>
      <c r="M12" s="22"/>
    </row>
    <row r="13" spans="1:14" ht="171.75" customHeight="1" x14ac:dyDescent="0.25">
      <c r="A13" s="371" t="s">
        <v>191</v>
      </c>
      <c r="B13" s="371"/>
      <c r="C13" s="371"/>
      <c r="D13" s="371"/>
      <c r="E13" s="371"/>
      <c r="F13" s="371"/>
      <c r="G13" s="371"/>
      <c r="H13" s="371"/>
      <c r="I13" s="371"/>
      <c r="J13" s="371"/>
      <c r="K13" s="371"/>
      <c r="L13" s="371"/>
      <c r="M13" s="371"/>
      <c r="N13" s="371"/>
    </row>
    <row r="14" spans="1:14" ht="16.5" customHeight="1" thickBot="1" x14ac:dyDescent="0.3">
      <c r="A14" s="99"/>
      <c r="B14" s="99"/>
      <c r="C14" s="99"/>
      <c r="D14" s="99"/>
      <c r="E14" s="99"/>
      <c r="F14" s="99"/>
      <c r="G14" s="99"/>
      <c r="H14" s="99"/>
      <c r="I14" s="194"/>
      <c r="J14" s="99"/>
      <c r="K14" s="99"/>
      <c r="L14" s="99"/>
      <c r="M14" s="99"/>
      <c r="N14" s="99"/>
    </row>
    <row r="15" spans="1:14" s="77" customFormat="1" ht="27" customHeight="1" thickBot="1" x14ac:dyDescent="0.3">
      <c r="A15" s="107"/>
      <c r="B15" s="113"/>
      <c r="C15" s="384" t="s">
        <v>150</v>
      </c>
      <c r="D15" s="385"/>
      <c r="E15" s="385" t="s">
        <v>151</v>
      </c>
      <c r="F15" s="386"/>
      <c r="G15" s="120"/>
      <c r="H15" s="120"/>
      <c r="I15" s="120"/>
      <c r="J15" s="108"/>
      <c r="K15" s="108"/>
      <c r="L15" s="108"/>
      <c r="M15" s="108"/>
      <c r="N15" s="108"/>
    </row>
    <row r="16" spans="1:14" s="77" customFormat="1" ht="30.75" customHeight="1" thickBot="1" x14ac:dyDescent="0.3">
      <c r="A16" s="107"/>
      <c r="B16" s="112" t="s">
        <v>187</v>
      </c>
      <c r="C16" s="387"/>
      <c r="D16" s="387"/>
      <c r="E16" s="387"/>
      <c r="F16" s="388"/>
      <c r="G16" s="110"/>
      <c r="H16" s="110"/>
      <c r="I16" s="110"/>
      <c r="J16" s="108"/>
      <c r="K16" s="108"/>
      <c r="L16" s="108"/>
      <c r="M16" s="108"/>
      <c r="N16" s="108"/>
    </row>
    <row r="17" spans="1:13" s="77" customFormat="1" ht="24.75" customHeight="1" x14ac:dyDescent="0.25">
      <c r="A17" s="111" t="s">
        <v>192</v>
      </c>
      <c r="B17" s="109"/>
      <c r="C17" s="110"/>
      <c r="D17" s="110"/>
      <c r="E17" s="110"/>
      <c r="F17" s="110"/>
      <c r="G17" s="108"/>
      <c r="H17" s="108"/>
      <c r="I17" s="108"/>
      <c r="J17" s="108"/>
      <c r="K17" s="108"/>
    </row>
    <row r="18" spans="1:13" s="77" customFormat="1" ht="24.75" customHeight="1" x14ac:dyDescent="0.25">
      <c r="A18" s="111" t="s">
        <v>193</v>
      </c>
      <c r="B18" s="109"/>
      <c r="C18" s="110"/>
      <c r="D18" s="110"/>
      <c r="E18" s="110"/>
      <c r="F18" s="110"/>
      <c r="G18" s="108"/>
      <c r="H18" s="108"/>
      <c r="I18" s="108"/>
      <c r="J18" s="108"/>
      <c r="K18" s="108"/>
    </row>
    <row r="19" spans="1:13" s="77" customFormat="1" ht="24.75" customHeight="1" x14ac:dyDescent="0.25">
      <c r="A19" s="111"/>
      <c r="B19" s="109"/>
      <c r="C19" s="110"/>
      <c r="D19" s="110"/>
      <c r="E19" s="110"/>
      <c r="F19" s="110"/>
      <c r="G19" s="108"/>
      <c r="H19" s="108"/>
      <c r="I19" s="108"/>
      <c r="J19" s="108"/>
      <c r="K19" s="108"/>
    </row>
    <row r="20" spans="1:13" x14ac:dyDescent="0.25">
      <c r="A20" s="91" t="s">
        <v>142</v>
      </c>
      <c r="B20" s="94"/>
      <c r="C20" s="95"/>
      <c r="D20" s="92"/>
      <c r="E20" s="372" t="s">
        <v>143</v>
      </c>
      <c r="F20" s="372"/>
      <c r="G20" s="372"/>
      <c r="H20" s="372"/>
      <c r="I20" s="372"/>
      <c r="J20" s="372"/>
      <c r="K20" s="372"/>
      <c r="L20" s="372"/>
      <c r="M20" s="22"/>
    </row>
    <row r="21" spans="1:13" x14ac:dyDescent="0.25">
      <c r="E21" s="93"/>
      <c r="F21" s="93"/>
      <c r="G21" s="93"/>
      <c r="H21" s="93"/>
      <c r="I21" s="197"/>
      <c r="J21" s="93"/>
      <c r="K21" s="93"/>
      <c r="L21" s="93"/>
      <c r="M21" s="22"/>
    </row>
    <row r="22" spans="1:13" x14ac:dyDescent="0.25">
      <c r="E22" s="93"/>
      <c r="F22" s="93"/>
      <c r="G22" s="93"/>
      <c r="H22" s="93"/>
      <c r="I22" s="197"/>
      <c r="J22" s="93"/>
      <c r="K22" s="93"/>
      <c r="L22" s="93"/>
      <c r="M22" s="22"/>
    </row>
    <row r="23" spans="1:13" x14ac:dyDescent="0.25">
      <c r="E23" s="93"/>
      <c r="F23" s="93"/>
      <c r="G23" s="93"/>
      <c r="H23" s="93"/>
      <c r="I23" s="197"/>
      <c r="J23" s="93"/>
      <c r="K23" s="93"/>
      <c r="L23" s="93"/>
      <c r="M23" s="22"/>
    </row>
    <row r="24" spans="1:13" x14ac:dyDescent="0.25">
      <c r="E24" s="93"/>
      <c r="F24" s="93"/>
      <c r="G24" s="93"/>
      <c r="H24" s="93"/>
      <c r="I24" s="197"/>
      <c r="J24" s="93"/>
      <c r="K24" s="93"/>
      <c r="L24" s="93"/>
      <c r="M24" s="22"/>
    </row>
    <row r="25" spans="1:13" x14ac:dyDescent="0.25">
      <c r="E25" s="93"/>
      <c r="F25" s="93"/>
      <c r="G25" s="93"/>
      <c r="H25" s="93"/>
      <c r="I25" s="197"/>
      <c r="J25" s="93"/>
      <c r="K25" s="93"/>
      <c r="L25" s="93"/>
      <c r="M25" s="22"/>
    </row>
    <row r="26" spans="1:13" x14ac:dyDescent="0.25">
      <c r="E26" s="93"/>
      <c r="F26" s="93"/>
      <c r="G26" s="93"/>
      <c r="H26" s="93"/>
      <c r="I26" s="197"/>
      <c r="J26" s="93"/>
      <c r="K26" s="93"/>
      <c r="L26" s="93"/>
      <c r="M26" s="22"/>
    </row>
    <row r="27" spans="1:13" x14ac:dyDescent="0.25">
      <c r="A27" s="22"/>
      <c r="B27" s="22"/>
      <c r="C27" s="22"/>
      <c r="D27" s="22"/>
      <c r="E27" s="22"/>
      <c r="F27" s="22"/>
      <c r="G27" s="22"/>
      <c r="H27" s="22"/>
      <c r="I27" s="22"/>
      <c r="J27" s="22"/>
      <c r="K27" s="22"/>
      <c r="L27" s="22"/>
      <c r="M27" s="22"/>
    </row>
    <row r="28" spans="1:13" x14ac:dyDescent="0.25">
      <c r="A28" s="22"/>
      <c r="B28" s="22"/>
      <c r="C28" s="22"/>
      <c r="D28" s="22"/>
      <c r="E28" s="22"/>
      <c r="F28" s="22"/>
      <c r="G28" s="22"/>
      <c r="H28" s="22"/>
      <c r="I28" s="22"/>
      <c r="J28" s="22"/>
      <c r="K28" s="22"/>
      <c r="L28" s="22"/>
      <c r="M28" s="22"/>
    </row>
    <row r="29" spans="1:13" x14ac:dyDescent="0.25">
      <c r="A29" s="22"/>
      <c r="B29" s="22"/>
      <c r="C29" s="22"/>
      <c r="D29" s="22"/>
      <c r="E29" s="22"/>
      <c r="F29" s="22"/>
      <c r="G29" s="22"/>
      <c r="H29" s="22"/>
      <c r="I29" s="22"/>
      <c r="J29" s="22"/>
      <c r="K29" s="22"/>
      <c r="L29" s="22"/>
      <c r="M29" s="22"/>
    </row>
    <row r="30" spans="1:13" x14ac:dyDescent="0.25">
      <c r="A30" s="22"/>
      <c r="B30" s="365" t="s">
        <v>186</v>
      </c>
      <c r="C30" s="366"/>
      <c r="D30" s="367"/>
      <c r="E30" s="78">
        <v>598.54</v>
      </c>
      <c r="F30" s="22"/>
      <c r="G30" s="22"/>
      <c r="H30" s="22"/>
      <c r="I30" s="22"/>
      <c r="J30" s="22"/>
      <c r="K30" s="22"/>
      <c r="L30" s="22"/>
      <c r="M30" s="22"/>
    </row>
    <row r="31" spans="1:13" x14ac:dyDescent="0.25">
      <c r="A31" s="22"/>
      <c r="B31" s="23"/>
      <c r="C31" s="23"/>
      <c r="D31" s="23"/>
      <c r="E31" s="23"/>
      <c r="F31" s="22"/>
      <c r="G31" s="22"/>
      <c r="H31" s="22"/>
      <c r="I31" s="22"/>
      <c r="J31" s="22"/>
      <c r="K31" s="22"/>
      <c r="L31" s="22"/>
      <c r="M31" s="22"/>
    </row>
    <row r="32" spans="1:13" x14ac:dyDescent="0.25">
      <c r="A32" s="22"/>
      <c r="B32" s="365" t="s">
        <v>188</v>
      </c>
      <c r="C32" s="366"/>
      <c r="D32" s="367"/>
      <c r="E32" s="78">
        <v>22289</v>
      </c>
      <c r="F32" s="22"/>
      <c r="G32" s="22"/>
      <c r="H32" s="22"/>
      <c r="I32" s="22"/>
      <c r="J32" s="22"/>
      <c r="K32" s="22"/>
      <c r="L32" s="22"/>
      <c r="M32" s="22"/>
    </row>
  </sheetData>
  <mergeCells count="20">
    <mergeCell ref="L6:L9"/>
    <mergeCell ref="K4:M4"/>
    <mergeCell ref="K10:M10"/>
    <mergeCell ref="F4:I4"/>
    <mergeCell ref="B30:D30"/>
    <mergeCell ref="B32:D32"/>
    <mergeCell ref="A1:N1"/>
    <mergeCell ref="A13:N13"/>
    <mergeCell ref="E20:L20"/>
    <mergeCell ref="A2:B2"/>
    <mergeCell ref="A4:A5"/>
    <mergeCell ref="B4:B5"/>
    <mergeCell ref="C4:D4"/>
    <mergeCell ref="J4:J5"/>
    <mergeCell ref="N4:N5"/>
    <mergeCell ref="C2:N2"/>
    <mergeCell ref="C15:D15"/>
    <mergeCell ref="E15:F15"/>
    <mergeCell ref="C16:D16"/>
    <mergeCell ref="E16:F16"/>
  </mergeCells>
  <printOptions horizontalCentered="1" verticalCentered="1"/>
  <pageMargins left="0.31496062992125984" right="0.31496062992125984" top="0.35433070866141736" bottom="0.35433070866141736" header="0.31496062992125984" footer="0.31496062992125984"/>
  <pageSetup paperSize="9" scale="71"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7111117893"/>
    <pageSetUpPr fitToPage="1"/>
  </sheetPr>
  <dimension ref="A1:F61"/>
  <sheetViews>
    <sheetView workbookViewId="0">
      <selection activeCell="H49" sqref="H49"/>
    </sheetView>
  </sheetViews>
  <sheetFormatPr baseColWidth="10" defaultRowHeight="15" x14ac:dyDescent="0.25"/>
  <cols>
    <col min="1" max="1" width="7.28515625" customWidth="1"/>
    <col min="2" max="2" width="38.5703125" customWidth="1"/>
    <col min="3" max="3" width="14.28515625" customWidth="1"/>
    <col min="4" max="4" width="38.5703125" customWidth="1"/>
    <col min="5" max="5" width="14.140625" customWidth="1"/>
  </cols>
  <sheetData>
    <row r="1" spans="1:5" ht="34.5" customHeight="1" thickBot="1" x14ac:dyDescent="0.3">
      <c r="A1" s="368" t="s">
        <v>177</v>
      </c>
      <c r="B1" s="502"/>
      <c r="C1" s="502"/>
      <c r="D1" s="502"/>
      <c r="E1" s="503"/>
    </row>
    <row r="2" spans="1:5" ht="15.75" thickBot="1" x14ac:dyDescent="0.3"/>
    <row r="3" spans="1:5" ht="22.5" customHeight="1" thickBot="1" x14ac:dyDescent="0.3">
      <c r="A3" s="542" t="s">
        <v>42</v>
      </c>
      <c r="B3" s="543"/>
      <c r="C3" s="75" t="s">
        <v>138</v>
      </c>
      <c r="D3" s="76" t="s">
        <v>43</v>
      </c>
      <c r="E3" s="75" t="s">
        <v>44</v>
      </c>
    </row>
    <row r="4" spans="1:5" ht="22.5" customHeight="1" thickBot="1" x14ac:dyDescent="0.3">
      <c r="A4" s="44">
        <v>60</v>
      </c>
      <c r="B4" s="45" t="s">
        <v>45</v>
      </c>
      <c r="C4" s="559">
        <f>SUM(C5:C8)</f>
        <v>0</v>
      </c>
      <c r="D4" s="45" t="s">
        <v>46</v>
      </c>
      <c r="E4" s="558">
        <f>SUM(E5:E9)</f>
        <v>0</v>
      </c>
    </row>
    <row r="5" spans="1:5" ht="22.5" customHeight="1" thickBot="1" x14ac:dyDescent="0.3">
      <c r="A5" s="6">
        <v>602</v>
      </c>
      <c r="B5" s="36" t="s">
        <v>47</v>
      </c>
      <c r="C5" s="358"/>
      <c r="D5" s="36" t="s">
        <v>48</v>
      </c>
      <c r="E5" s="63"/>
    </row>
    <row r="6" spans="1:5" ht="22.5" customHeight="1" thickBot="1" x14ac:dyDescent="0.3">
      <c r="A6" s="6">
        <v>604</v>
      </c>
      <c r="B6" s="36" t="s">
        <v>49</v>
      </c>
      <c r="C6" s="37"/>
      <c r="D6" s="36" t="s">
        <v>50</v>
      </c>
      <c r="E6" s="39"/>
    </row>
    <row r="7" spans="1:5" ht="22.5" customHeight="1" thickBot="1" x14ac:dyDescent="0.3">
      <c r="A7" s="6">
        <v>605</v>
      </c>
      <c r="B7" s="36" t="s">
        <v>51</v>
      </c>
      <c r="C7" s="37"/>
      <c r="D7" s="36" t="s">
        <v>52</v>
      </c>
      <c r="E7" s="39"/>
    </row>
    <row r="8" spans="1:5" ht="22.5" customHeight="1" thickBot="1" x14ac:dyDescent="0.3">
      <c r="A8" s="6">
        <v>606</v>
      </c>
      <c r="B8" s="36" t="s">
        <v>53</v>
      </c>
      <c r="C8" s="52"/>
      <c r="D8" s="36" t="s">
        <v>54</v>
      </c>
      <c r="E8" s="39"/>
    </row>
    <row r="9" spans="1:5" ht="22.5" customHeight="1" thickBot="1" x14ac:dyDescent="0.3">
      <c r="A9" s="44">
        <v>61</v>
      </c>
      <c r="B9" s="45" t="s">
        <v>55</v>
      </c>
      <c r="C9" s="559">
        <f>SUM(C10:C18)</f>
        <v>0</v>
      </c>
      <c r="D9" s="36" t="s">
        <v>56</v>
      </c>
      <c r="E9" s="58"/>
    </row>
    <row r="10" spans="1:5" s="40" customFormat="1" ht="22.5" customHeight="1" thickBot="1" x14ac:dyDescent="0.3">
      <c r="A10" s="6">
        <v>611</v>
      </c>
      <c r="B10" s="36" t="s">
        <v>57</v>
      </c>
      <c r="C10" s="358"/>
      <c r="D10" s="38" t="s">
        <v>121</v>
      </c>
      <c r="E10" s="558">
        <f>SUM( E11:E42)</f>
        <v>0</v>
      </c>
    </row>
    <row r="11" spans="1:5" s="40" customFormat="1" ht="22.5" customHeight="1" thickBot="1" x14ac:dyDescent="0.3">
      <c r="A11" s="6">
        <v>612</v>
      </c>
      <c r="B11" s="36" t="s">
        <v>58</v>
      </c>
      <c r="C11" s="37"/>
      <c r="D11" s="41" t="s">
        <v>59</v>
      </c>
      <c r="E11" s="63"/>
    </row>
    <row r="12" spans="1:5" s="40" customFormat="1" ht="22.5" customHeight="1" thickBot="1" x14ac:dyDescent="0.3">
      <c r="A12" s="6">
        <v>613</v>
      </c>
      <c r="B12" s="36" t="s">
        <v>60</v>
      </c>
      <c r="C12" s="37"/>
      <c r="D12" s="41" t="s">
        <v>59</v>
      </c>
      <c r="E12" s="39"/>
    </row>
    <row r="13" spans="1:5" s="40" customFormat="1" ht="22.5" customHeight="1" thickBot="1" x14ac:dyDescent="0.3">
      <c r="A13" s="6">
        <v>613</v>
      </c>
      <c r="B13" s="36" t="s">
        <v>61</v>
      </c>
      <c r="C13" s="37"/>
      <c r="D13" s="41" t="s">
        <v>59</v>
      </c>
      <c r="E13" s="39"/>
    </row>
    <row r="14" spans="1:5" s="40" customFormat="1" ht="22.5" customHeight="1" thickBot="1" x14ac:dyDescent="0.3">
      <c r="A14" s="6">
        <v>614</v>
      </c>
      <c r="B14" s="36" t="s">
        <v>62</v>
      </c>
      <c r="C14" s="37"/>
      <c r="D14" s="41" t="s">
        <v>59</v>
      </c>
      <c r="E14" s="39"/>
    </row>
    <row r="15" spans="1:5" s="40" customFormat="1" ht="22.5" customHeight="1" thickBot="1" x14ac:dyDescent="0.3">
      <c r="A15" s="6">
        <v>615</v>
      </c>
      <c r="B15" s="36" t="s">
        <v>63</v>
      </c>
      <c r="C15" s="37"/>
      <c r="D15" s="36" t="s">
        <v>64</v>
      </c>
      <c r="E15" s="39"/>
    </row>
    <row r="16" spans="1:5" s="40" customFormat="1" ht="22.5" customHeight="1" thickBot="1" x14ac:dyDescent="0.3">
      <c r="A16" s="6">
        <v>616</v>
      </c>
      <c r="B16" s="36" t="s">
        <v>65</v>
      </c>
      <c r="C16" s="37"/>
      <c r="D16" s="42" t="s">
        <v>66</v>
      </c>
      <c r="E16" s="39"/>
    </row>
    <row r="17" spans="1:5" s="40" customFormat="1" ht="22.5" customHeight="1" thickBot="1" x14ac:dyDescent="0.3">
      <c r="A17" s="6">
        <v>617</v>
      </c>
      <c r="B17" s="36" t="s">
        <v>67</v>
      </c>
      <c r="C17" s="37"/>
      <c r="D17" s="42" t="s">
        <v>66</v>
      </c>
      <c r="E17" s="39"/>
    </row>
    <row r="18" spans="1:5" s="40" customFormat="1" ht="22.5" customHeight="1" thickBot="1" x14ac:dyDescent="0.3">
      <c r="A18" s="6">
        <v>618</v>
      </c>
      <c r="B18" s="36" t="s">
        <v>68</v>
      </c>
      <c r="C18" s="52"/>
      <c r="D18" s="42" t="s">
        <v>66</v>
      </c>
      <c r="E18" s="39"/>
    </row>
    <row r="19" spans="1:5" ht="22.5" customHeight="1" thickBot="1" x14ac:dyDescent="0.3">
      <c r="A19" s="44">
        <v>62</v>
      </c>
      <c r="B19" s="45" t="s">
        <v>69</v>
      </c>
      <c r="C19" s="559">
        <f>SUM(C20:C29)</f>
        <v>0</v>
      </c>
      <c r="D19" s="36"/>
      <c r="E19" s="39"/>
    </row>
    <row r="20" spans="1:5" ht="22.5" customHeight="1" thickBot="1" x14ac:dyDescent="0.3">
      <c r="A20" s="6">
        <v>621</v>
      </c>
      <c r="B20" s="36" t="s">
        <v>70</v>
      </c>
      <c r="C20" s="358"/>
      <c r="D20" s="36" t="s">
        <v>122</v>
      </c>
      <c r="E20" s="39"/>
    </row>
    <row r="21" spans="1:5" ht="22.5" customHeight="1" thickBot="1" x14ac:dyDescent="0.3">
      <c r="A21" s="6">
        <v>622</v>
      </c>
      <c r="B21" s="36" t="s">
        <v>71</v>
      </c>
      <c r="C21" s="37"/>
      <c r="D21" s="36" t="s">
        <v>72</v>
      </c>
      <c r="E21" s="39"/>
    </row>
    <row r="22" spans="1:5" ht="22.5" customHeight="1" thickBot="1" x14ac:dyDescent="0.3">
      <c r="A22" s="6"/>
      <c r="B22" s="36" t="s">
        <v>73</v>
      </c>
      <c r="C22" s="37"/>
      <c r="D22" s="36"/>
      <c r="E22" s="39"/>
    </row>
    <row r="23" spans="1:5" ht="22.5" customHeight="1" thickBot="1" x14ac:dyDescent="0.3">
      <c r="A23" s="6"/>
      <c r="B23" s="36" t="s">
        <v>74</v>
      </c>
      <c r="C23" s="37"/>
      <c r="D23" s="36" t="s">
        <v>75</v>
      </c>
      <c r="E23" s="39"/>
    </row>
    <row r="24" spans="1:5" ht="22.5" customHeight="1" thickBot="1" x14ac:dyDescent="0.3">
      <c r="A24" s="6">
        <v>623</v>
      </c>
      <c r="B24" s="36" t="s">
        <v>76</v>
      </c>
      <c r="C24" s="37"/>
      <c r="D24" s="36" t="s">
        <v>75</v>
      </c>
      <c r="E24" s="39"/>
    </row>
    <row r="25" spans="1:5" ht="22.5" customHeight="1" thickBot="1" x14ac:dyDescent="0.3">
      <c r="A25" s="253">
        <v>624</v>
      </c>
      <c r="B25" s="59" t="s">
        <v>77</v>
      </c>
      <c r="C25" s="37"/>
      <c r="D25" s="36" t="s">
        <v>75</v>
      </c>
      <c r="E25" s="39"/>
    </row>
    <row r="26" spans="1:5" ht="22.5" customHeight="1" thickBot="1" x14ac:dyDescent="0.3">
      <c r="A26" s="253">
        <v>625</v>
      </c>
      <c r="B26" s="59" t="s">
        <v>78</v>
      </c>
      <c r="C26" s="37"/>
      <c r="D26" s="36"/>
      <c r="E26" s="39"/>
    </row>
    <row r="27" spans="1:5" ht="22.5" customHeight="1" thickBot="1" x14ac:dyDescent="0.3">
      <c r="A27" s="6">
        <v>626</v>
      </c>
      <c r="B27" s="36" t="s">
        <v>80</v>
      </c>
      <c r="C27" s="37"/>
      <c r="D27" s="36" t="s">
        <v>79</v>
      </c>
      <c r="E27" s="39"/>
    </row>
    <row r="28" spans="1:5" ht="22.5" customHeight="1" thickBot="1" x14ac:dyDescent="0.3">
      <c r="A28" s="6">
        <v>627</v>
      </c>
      <c r="B28" s="36" t="s">
        <v>82</v>
      </c>
      <c r="C28" s="37"/>
      <c r="D28" s="46"/>
      <c r="E28" s="39"/>
    </row>
    <row r="29" spans="1:5" ht="22.5" customHeight="1" thickBot="1" x14ac:dyDescent="0.3">
      <c r="A29" s="6">
        <v>628</v>
      </c>
      <c r="B29" s="36" t="s">
        <v>84</v>
      </c>
      <c r="C29" s="37"/>
      <c r="D29" s="46" t="s">
        <v>81</v>
      </c>
      <c r="E29" s="39"/>
    </row>
    <row r="30" spans="1:5" ht="22.5" customHeight="1" thickBot="1" x14ac:dyDescent="0.3">
      <c r="A30" s="545"/>
      <c r="B30" s="549"/>
      <c r="C30" s="52"/>
      <c r="D30" s="46" t="s">
        <v>83</v>
      </c>
      <c r="E30" s="39"/>
    </row>
    <row r="31" spans="1:5" ht="22.5" customHeight="1" thickBot="1" x14ac:dyDescent="0.3">
      <c r="A31" s="44">
        <v>63</v>
      </c>
      <c r="B31" s="45" t="s">
        <v>86</v>
      </c>
      <c r="C31" s="559">
        <f>SUM(C32:C34)</f>
        <v>0</v>
      </c>
      <c r="D31" s="36"/>
      <c r="E31" s="39"/>
    </row>
    <row r="32" spans="1:5" ht="22.5" customHeight="1" thickBot="1" x14ac:dyDescent="0.3">
      <c r="A32" s="6">
        <v>631</v>
      </c>
      <c r="B32" s="36" t="s">
        <v>87</v>
      </c>
      <c r="C32" s="358"/>
      <c r="D32" s="36" t="s">
        <v>85</v>
      </c>
      <c r="E32" s="39"/>
    </row>
    <row r="33" spans="1:5" ht="22.5" customHeight="1" thickBot="1" x14ac:dyDescent="0.3">
      <c r="A33" s="253">
        <v>633</v>
      </c>
      <c r="B33" s="59" t="s">
        <v>88</v>
      </c>
      <c r="C33" s="37"/>
      <c r="D33" s="36"/>
      <c r="E33" s="39"/>
    </row>
    <row r="34" spans="1:5" ht="22.5" customHeight="1" thickBot="1" x14ac:dyDescent="0.3">
      <c r="A34" s="6">
        <v>635</v>
      </c>
      <c r="B34" s="36" t="s">
        <v>89</v>
      </c>
      <c r="C34" s="52"/>
      <c r="D34" s="36"/>
      <c r="E34" s="39"/>
    </row>
    <row r="35" spans="1:5" ht="22.5" customHeight="1" thickBot="1" x14ac:dyDescent="0.3">
      <c r="A35" s="44">
        <v>64</v>
      </c>
      <c r="B35" s="45" t="s">
        <v>90</v>
      </c>
      <c r="C35" s="559">
        <f>SUM(C36:C42)</f>
        <v>0</v>
      </c>
      <c r="D35" s="47"/>
      <c r="E35" s="39"/>
    </row>
    <row r="36" spans="1:5" ht="22.5" customHeight="1" thickBot="1" x14ac:dyDescent="0.3">
      <c r="A36" s="48"/>
      <c r="B36" s="36" t="s">
        <v>91</v>
      </c>
      <c r="C36" s="358"/>
      <c r="D36" s="46"/>
      <c r="E36" s="39"/>
    </row>
    <row r="37" spans="1:5" ht="22.5" customHeight="1" thickBot="1" x14ac:dyDescent="0.3">
      <c r="A37" s="48"/>
      <c r="B37" s="36" t="s">
        <v>92</v>
      </c>
      <c r="C37" s="37"/>
      <c r="D37" s="46"/>
      <c r="E37" s="39"/>
    </row>
    <row r="38" spans="1:5" ht="22.5" customHeight="1" thickBot="1" x14ac:dyDescent="0.3">
      <c r="A38" s="48"/>
      <c r="B38" s="36" t="s">
        <v>93</v>
      </c>
      <c r="C38" s="37"/>
      <c r="D38" s="46"/>
      <c r="E38" s="39"/>
    </row>
    <row r="39" spans="1:5" ht="22.5" customHeight="1" thickBot="1" x14ac:dyDescent="0.3">
      <c r="A39" s="48"/>
      <c r="B39" s="36" t="s">
        <v>94</v>
      </c>
      <c r="C39" s="37"/>
      <c r="D39" s="47"/>
      <c r="E39" s="39"/>
    </row>
    <row r="40" spans="1:5" ht="22.5" customHeight="1" thickBot="1" x14ac:dyDescent="0.3">
      <c r="A40" s="48"/>
      <c r="B40" s="36" t="s">
        <v>95</v>
      </c>
      <c r="C40" s="37"/>
      <c r="D40" s="36"/>
      <c r="E40" s="39"/>
    </row>
    <row r="41" spans="1:5" ht="22.5" customHeight="1" thickBot="1" x14ac:dyDescent="0.3">
      <c r="A41" s="48"/>
      <c r="B41" s="36" t="s">
        <v>96</v>
      </c>
      <c r="C41" s="37"/>
      <c r="D41" s="36"/>
      <c r="E41" s="39"/>
    </row>
    <row r="42" spans="1:5" ht="22.5" customHeight="1" thickBot="1" x14ac:dyDescent="0.3">
      <c r="A42" s="48"/>
      <c r="B42" s="36" t="s">
        <v>97</v>
      </c>
      <c r="C42" s="37"/>
      <c r="D42" s="49"/>
      <c r="E42" s="39"/>
    </row>
    <row r="43" spans="1:5" ht="22.5" customHeight="1" thickBot="1" x14ac:dyDescent="0.3">
      <c r="A43" s="44">
        <v>65</v>
      </c>
      <c r="B43" s="45" t="s">
        <v>98</v>
      </c>
      <c r="C43" s="37"/>
      <c r="D43" s="50" t="s">
        <v>99</v>
      </c>
      <c r="E43" s="39"/>
    </row>
    <row r="44" spans="1:5" ht="22.5" customHeight="1" thickBot="1" x14ac:dyDescent="0.3">
      <c r="A44" s="44"/>
      <c r="B44" s="45"/>
      <c r="C44" s="37"/>
      <c r="D44" s="51" t="s">
        <v>126</v>
      </c>
      <c r="E44" s="39"/>
    </row>
    <row r="45" spans="1:5" ht="22.5" customHeight="1" thickBot="1" x14ac:dyDescent="0.3">
      <c r="A45" s="44">
        <v>66</v>
      </c>
      <c r="B45" s="45" t="s">
        <v>100</v>
      </c>
      <c r="C45" s="37"/>
      <c r="D45" s="51" t="s">
        <v>101</v>
      </c>
      <c r="E45" s="39"/>
    </row>
    <row r="46" spans="1:5" ht="22.5" customHeight="1" thickBot="1" x14ac:dyDescent="0.3">
      <c r="A46" s="44">
        <v>67</v>
      </c>
      <c r="B46" s="45" t="s">
        <v>102</v>
      </c>
      <c r="C46" s="37"/>
      <c r="D46" s="51" t="s">
        <v>103</v>
      </c>
      <c r="E46" s="39"/>
    </row>
    <row r="47" spans="1:5" ht="22.5" customHeight="1" thickBot="1" x14ac:dyDescent="0.3">
      <c r="A47" s="44">
        <v>68</v>
      </c>
      <c r="B47" s="45" t="s">
        <v>104</v>
      </c>
      <c r="C47" s="37"/>
      <c r="D47" s="550" t="s">
        <v>105</v>
      </c>
      <c r="E47" s="552"/>
    </row>
    <row r="48" spans="1:5" ht="22.5" customHeight="1" thickBot="1" x14ac:dyDescent="0.3">
      <c r="A48" s="44">
        <v>68</v>
      </c>
      <c r="B48" s="45" t="s">
        <v>106</v>
      </c>
      <c r="C48" s="37"/>
      <c r="D48" s="551"/>
      <c r="E48" s="553"/>
    </row>
    <row r="49" spans="1:6" ht="22.5" customHeight="1" thickBot="1" x14ac:dyDescent="0.3">
      <c r="A49" s="44">
        <v>69</v>
      </c>
      <c r="B49" s="45" t="s">
        <v>107</v>
      </c>
      <c r="C49" s="52"/>
      <c r="D49" s="53"/>
      <c r="E49" s="48"/>
    </row>
    <row r="50" spans="1:6" ht="22.5" customHeight="1" thickBot="1" x14ac:dyDescent="0.3">
      <c r="A50" s="554" t="s">
        <v>108</v>
      </c>
      <c r="B50" s="555"/>
      <c r="C50" s="559">
        <f>SUM(C4+C9+C19+C31+C35+C43+C45+C46+C47+C48+C49)</f>
        <v>0</v>
      </c>
      <c r="D50" s="60" t="s">
        <v>109</v>
      </c>
      <c r="E50" s="558">
        <f>E4+E10+E43+E45+E46+E47</f>
        <v>0</v>
      </c>
    </row>
    <row r="51" spans="1:6" ht="22.5" customHeight="1" thickBot="1" x14ac:dyDescent="0.3">
      <c r="A51" s="542" t="s">
        <v>110</v>
      </c>
      <c r="B51" s="544"/>
      <c r="C51" s="544"/>
      <c r="D51" s="544"/>
      <c r="E51" s="543"/>
      <c r="F51" s="561"/>
    </row>
    <row r="52" spans="1:6" ht="22.5" customHeight="1" thickBot="1" x14ac:dyDescent="0.3">
      <c r="A52" s="61">
        <v>86</v>
      </c>
      <c r="B52" s="62" t="s">
        <v>111</v>
      </c>
      <c r="C52" s="558">
        <f>SUM(C53:C56)</f>
        <v>0</v>
      </c>
      <c r="D52" s="64" t="s">
        <v>112</v>
      </c>
      <c r="E52" s="558">
        <f>SUM(E53:E56)</f>
        <v>0</v>
      </c>
    </row>
    <row r="53" spans="1:6" ht="22.5" customHeight="1" thickBot="1" x14ac:dyDescent="0.3">
      <c r="A53" s="6">
        <v>860</v>
      </c>
      <c r="B53" s="48" t="s">
        <v>113</v>
      </c>
      <c r="C53" s="63"/>
      <c r="D53" s="36" t="s">
        <v>114</v>
      </c>
      <c r="E53" s="63"/>
    </row>
    <row r="54" spans="1:6" ht="22.5" customHeight="1" thickBot="1" x14ac:dyDescent="0.3">
      <c r="A54" s="6">
        <v>861</v>
      </c>
      <c r="B54" s="48" t="s">
        <v>115</v>
      </c>
      <c r="C54" s="39"/>
      <c r="D54" s="36" t="s">
        <v>116</v>
      </c>
      <c r="E54" s="39"/>
    </row>
    <row r="55" spans="1:6" ht="22.5" customHeight="1" thickBot="1" x14ac:dyDescent="0.3">
      <c r="A55" s="6">
        <v>862</v>
      </c>
      <c r="B55" s="48" t="s">
        <v>117</v>
      </c>
      <c r="C55" s="39"/>
      <c r="D55" s="36"/>
      <c r="E55" s="39"/>
    </row>
    <row r="56" spans="1:6" ht="22.5" customHeight="1" thickBot="1" x14ac:dyDescent="0.3">
      <c r="A56" s="56">
        <v>864</v>
      </c>
      <c r="B56" s="57" t="s">
        <v>118</v>
      </c>
      <c r="C56" s="58"/>
      <c r="D56" s="36" t="s">
        <v>119</v>
      </c>
      <c r="E56" s="54"/>
    </row>
    <row r="57" spans="1:6" ht="22.5" customHeight="1" thickBot="1" x14ac:dyDescent="0.3">
      <c r="A57" s="545" t="s">
        <v>120</v>
      </c>
      <c r="B57" s="546"/>
      <c r="C57" s="558">
        <f>C52+C50</f>
        <v>0</v>
      </c>
      <c r="D57" s="55" t="s">
        <v>120</v>
      </c>
      <c r="E57" s="558">
        <f>E50+E52</f>
        <v>0</v>
      </c>
    </row>
    <row r="58" spans="1:6" ht="15.75" thickBot="1" x14ac:dyDescent="0.3">
      <c r="D58" s="241" t="s">
        <v>206</v>
      </c>
      <c r="E58" s="560" t="e">
        <f>E4/E57</f>
        <v>#DIV/0!</v>
      </c>
    </row>
    <row r="59" spans="1:6" ht="93.75" customHeight="1" x14ac:dyDescent="0.25">
      <c r="A59" s="547" t="s">
        <v>123</v>
      </c>
      <c r="B59" s="548"/>
      <c r="C59" s="548"/>
      <c r="D59" s="548"/>
      <c r="E59" s="548"/>
    </row>
    <row r="61" spans="1:6" ht="87" customHeight="1" x14ac:dyDescent="0.25">
      <c r="A61" s="65" t="s">
        <v>124</v>
      </c>
      <c r="B61" s="66"/>
      <c r="C61" s="66"/>
      <c r="D61" s="65" t="s">
        <v>125</v>
      </c>
      <c r="E61" s="66"/>
    </row>
  </sheetData>
  <mergeCells count="9">
    <mergeCell ref="A59:E59"/>
    <mergeCell ref="A1:E1"/>
    <mergeCell ref="E47:E48"/>
    <mergeCell ref="D47:D48"/>
    <mergeCell ref="A50:B50"/>
    <mergeCell ref="A51:E51"/>
    <mergeCell ref="A57:B57"/>
    <mergeCell ref="A3:B3"/>
    <mergeCell ref="A30:B30"/>
  </mergeCells>
  <printOptions horizontalCentered="1" verticalCentered="1"/>
  <pageMargins left="0.31496062992125984" right="0.31496062992125984" top="0.35433070866141736" bottom="0.35433070866141736" header="0.31496062992125984" footer="0.31496062992125984"/>
  <pageSetup paperSize="9" scale="52"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7111117893"/>
    <pageSetUpPr fitToPage="1"/>
  </sheetPr>
  <dimension ref="A1:E63"/>
  <sheetViews>
    <sheetView workbookViewId="0">
      <selection activeCell="A32" sqref="A32:B32"/>
    </sheetView>
  </sheetViews>
  <sheetFormatPr baseColWidth="10" defaultRowHeight="15" x14ac:dyDescent="0.25"/>
  <cols>
    <col min="1" max="1" width="7.28515625" customWidth="1"/>
    <col min="2" max="2" width="38.5703125" customWidth="1"/>
    <col min="3" max="3" width="14.28515625" customWidth="1"/>
    <col min="4" max="4" width="38.5703125" customWidth="1"/>
    <col min="5" max="5" width="14.140625" customWidth="1"/>
  </cols>
  <sheetData>
    <row r="1" spans="1:5" ht="34.5" customHeight="1" thickBot="1" x14ac:dyDescent="0.3">
      <c r="A1" s="368" t="s">
        <v>178</v>
      </c>
      <c r="B1" s="502"/>
      <c r="C1" s="502"/>
      <c r="D1" s="502"/>
      <c r="E1" s="503"/>
    </row>
    <row r="2" spans="1:5" ht="34.5" customHeight="1" thickBot="1" x14ac:dyDescent="0.3">
      <c r="A2" s="368" t="s">
        <v>132</v>
      </c>
      <c r="B2" s="370"/>
      <c r="C2" s="502"/>
      <c r="D2" s="502"/>
      <c r="E2" s="503"/>
    </row>
    <row r="3" spans="1:5" ht="19.5" customHeight="1" x14ac:dyDescent="0.25">
      <c r="A3" s="556" t="s">
        <v>137</v>
      </c>
      <c r="B3" s="556"/>
      <c r="C3" s="556"/>
      <c r="D3" s="556"/>
      <c r="E3" s="556"/>
    </row>
    <row r="4" spans="1:5" ht="15.75" thickBot="1" x14ac:dyDescent="0.3"/>
    <row r="5" spans="1:5" ht="22.5" customHeight="1" thickBot="1" x14ac:dyDescent="0.3">
      <c r="A5" s="542" t="s">
        <v>42</v>
      </c>
      <c r="B5" s="543"/>
      <c r="C5" s="75" t="s">
        <v>138</v>
      </c>
      <c r="D5" s="76" t="s">
        <v>43</v>
      </c>
      <c r="E5" s="75" t="s">
        <v>44</v>
      </c>
    </row>
    <row r="6" spans="1:5" ht="22.5" customHeight="1" thickBot="1" x14ac:dyDescent="0.3">
      <c r="A6" s="44">
        <v>60</v>
      </c>
      <c r="B6" s="45" t="s">
        <v>45</v>
      </c>
      <c r="C6" s="37">
        <f>SUM(C7:C10)</f>
        <v>0</v>
      </c>
      <c r="D6" s="45" t="s">
        <v>46</v>
      </c>
      <c r="E6" s="39">
        <f>SUM(E7:E11)</f>
        <v>0</v>
      </c>
    </row>
    <row r="7" spans="1:5" ht="22.5" customHeight="1" thickBot="1" x14ac:dyDescent="0.3">
      <c r="A7" s="6">
        <v>602</v>
      </c>
      <c r="B7" s="36" t="s">
        <v>47</v>
      </c>
      <c r="C7" s="37"/>
      <c r="D7" s="36" t="s">
        <v>48</v>
      </c>
      <c r="E7" s="39"/>
    </row>
    <row r="8" spans="1:5" ht="22.5" customHeight="1" thickBot="1" x14ac:dyDescent="0.3">
      <c r="A8" s="6">
        <v>604</v>
      </c>
      <c r="B8" s="36" t="s">
        <v>49</v>
      </c>
      <c r="C8" s="37"/>
      <c r="D8" s="36" t="s">
        <v>50</v>
      </c>
      <c r="E8" s="39"/>
    </row>
    <row r="9" spans="1:5" ht="22.5" customHeight="1" thickBot="1" x14ac:dyDescent="0.3">
      <c r="A9" s="6">
        <v>605</v>
      </c>
      <c r="B9" s="36" t="s">
        <v>51</v>
      </c>
      <c r="C9" s="37"/>
      <c r="D9" s="36" t="s">
        <v>52</v>
      </c>
      <c r="E9" s="39"/>
    </row>
    <row r="10" spans="1:5" ht="22.5" customHeight="1" thickBot="1" x14ac:dyDescent="0.3">
      <c r="A10" s="6">
        <v>606</v>
      </c>
      <c r="B10" s="36" t="s">
        <v>53</v>
      </c>
      <c r="C10" s="37"/>
      <c r="D10" s="36" t="s">
        <v>54</v>
      </c>
      <c r="E10" s="39"/>
    </row>
    <row r="11" spans="1:5" ht="22.5" customHeight="1" thickBot="1" x14ac:dyDescent="0.3">
      <c r="A11" s="44">
        <v>61</v>
      </c>
      <c r="B11" s="45" t="s">
        <v>55</v>
      </c>
      <c r="C11" s="37">
        <f>SUM(C12:C20)</f>
        <v>0</v>
      </c>
      <c r="D11" s="36" t="s">
        <v>56</v>
      </c>
      <c r="E11" s="39"/>
    </row>
    <row r="12" spans="1:5" s="40" customFormat="1" ht="22.5" customHeight="1" thickBot="1" x14ac:dyDescent="0.3">
      <c r="A12" s="6">
        <v>611</v>
      </c>
      <c r="B12" s="36" t="s">
        <v>57</v>
      </c>
      <c r="C12" s="37"/>
      <c r="D12" s="38" t="s">
        <v>121</v>
      </c>
      <c r="E12" s="39">
        <f>SUM( E13:E44)</f>
        <v>0</v>
      </c>
    </row>
    <row r="13" spans="1:5" s="40" customFormat="1" ht="22.5" customHeight="1" thickBot="1" x14ac:dyDescent="0.3">
      <c r="A13" s="6">
        <v>612</v>
      </c>
      <c r="B13" s="36" t="s">
        <v>58</v>
      </c>
      <c r="C13" s="37"/>
      <c r="D13" s="41" t="s">
        <v>59</v>
      </c>
      <c r="E13" s="39"/>
    </row>
    <row r="14" spans="1:5" s="40" customFormat="1" ht="22.5" customHeight="1" thickBot="1" x14ac:dyDescent="0.3">
      <c r="A14" s="6">
        <v>613</v>
      </c>
      <c r="B14" s="36" t="s">
        <v>60</v>
      </c>
      <c r="C14" s="37"/>
      <c r="D14" s="41" t="s">
        <v>59</v>
      </c>
      <c r="E14" s="39"/>
    </row>
    <row r="15" spans="1:5" s="40" customFormat="1" ht="22.5" customHeight="1" thickBot="1" x14ac:dyDescent="0.3">
      <c r="A15" s="6">
        <v>613</v>
      </c>
      <c r="B15" s="36" t="s">
        <v>61</v>
      </c>
      <c r="C15" s="37"/>
      <c r="D15" s="41" t="s">
        <v>59</v>
      </c>
      <c r="E15" s="39"/>
    </row>
    <row r="16" spans="1:5" s="40" customFormat="1" ht="22.5" customHeight="1" thickBot="1" x14ac:dyDescent="0.3">
      <c r="A16" s="6">
        <v>614</v>
      </c>
      <c r="B16" s="36" t="s">
        <v>62</v>
      </c>
      <c r="C16" s="37"/>
      <c r="D16" s="41" t="s">
        <v>59</v>
      </c>
      <c r="E16" s="39"/>
    </row>
    <row r="17" spans="1:5" s="40" customFormat="1" ht="22.5" customHeight="1" thickBot="1" x14ac:dyDescent="0.3">
      <c r="A17" s="6">
        <v>615</v>
      </c>
      <c r="B17" s="36" t="s">
        <v>63</v>
      </c>
      <c r="C17" s="37"/>
      <c r="D17" s="36" t="s">
        <v>64</v>
      </c>
      <c r="E17" s="39"/>
    </row>
    <row r="18" spans="1:5" s="40" customFormat="1" ht="22.5" customHeight="1" thickBot="1" x14ac:dyDescent="0.3">
      <c r="A18" s="6">
        <v>616</v>
      </c>
      <c r="B18" s="36" t="s">
        <v>65</v>
      </c>
      <c r="C18" s="37"/>
      <c r="D18" s="42" t="s">
        <v>66</v>
      </c>
      <c r="E18" s="39"/>
    </row>
    <row r="19" spans="1:5" s="40" customFormat="1" ht="22.5" customHeight="1" thickBot="1" x14ac:dyDescent="0.3">
      <c r="A19" s="6">
        <v>617</v>
      </c>
      <c r="B19" s="36" t="s">
        <v>67</v>
      </c>
      <c r="C19" s="37"/>
      <c r="D19" s="42" t="s">
        <v>66</v>
      </c>
      <c r="E19" s="39"/>
    </row>
    <row r="20" spans="1:5" s="40" customFormat="1" ht="22.5" customHeight="1" thickBot="1" x14ac:dyDescent="0.3">
      <c r="A20" s="6">
        <v>618</v>
      </c>
      <c r="B20" s="36" t="s">
        <v>68</v>
      </c>
      <c r="C20" s="37"/>
      <c r="D20" s="42" t="s">
        <v>66</v>
      </c>
      <c r="E20" s="39"/>
    </row>
    <row r="21" spans="1:5" ht="22.5" customHeight="1" thickBot="1" x14ac:dyDescent="0.3">
      <c r="A21" s="44">
        <v>62</v>
      </c>
      <c r="B21" s="45" t="s">
        <v>69</v>
      </c>
      <c r="C21" s="37">
        <f>SUM(C22:C31)</f>
        <v>0</v>
      </c>
      <c r="D21" s="36"/>
      <c r="E21" s="39"/>
    </row>
    <row r="22" spans="1:5" ht="22.5" customHeight="1" thickBot="1" x14ac:dyDescent="0.3">
      <c r="A22" s="6">
        <v>621</v>
      </c>
      <c r="B22" s="36" t="s">
        <v>70</v>
      </c>
      <c r="C22" s="37"/>
      <c r="D22" s="36" t="s">
        <v>122</v>
      </c>
      <c r="E22" s="39"/>
    </row>
    <row r="23" spans="1:5" ht="22.5" customHeight="1" thickBot="1" x14ac:dyDescent="0.3">
      <c r="A23" s="6">
        <v>622</v>
      </c>
      <c r="B23" s="36" t="s">
        <v>71</v>
      </c>
      <c r="C23" s="37"/>
      <c r="D23" s="36" t="s">
        <v>72</v>
      </c>
      <c r="E23" s="39"/>
    </row>
    <row r="24" spans="1:5" ht="22.5" customHeight="1" thickBot="1" x14ac:dyDescent="0.3">
      <c r="A24" s="6"/>
      <c r="B24" s="36" t="s">
        <v>73</v>
      </c>
      <c r="C24" s="37"/>
      <c r="D24" s="36"/>
      <c r="E24" s="39"/>
    </row>
    <row r="25" spans="1:5" ht="22.5" customHeight="1" thickBot="1" x14ac:dyDescent="0.3">
      <c r="A25" s="6"/>
      <c r="B25" s="36" t="s">
        <v>74</v>
      </c>
      <c r="C25" s="37"/>
      <c r="D25" s="36" t="s">
        <v>75</v>
      </c>
      <c r="E25" s="39"/>
    </row>
    <row r="26" spans="1:5" ht="22.5" customHeight="1" thickBot="1" x14ac:dyDescent="0.3">
      <c r="A26" s="6">
        <v>623</v>
      </c>
      <c r="B26" s="36" t="s">
        <v>76</v>
      </c>
      <c r="C26" s="37"/>
      <c r="D26" s="36" t="s">
        <v>75</v>
      </c>
      <c r="E26" s="39"/>
    </row>
    <row r="27" spans="1:5" ht="22.5" customHeight="1" thickBot="1" x14ac:dyDescent="0.3">
      <c r="A27" s="245">
        <v>624</v>
      </c>
      <c r="B27" s="59" t="s">
        <v>77</v>
      </c>
      <c r="C27" s="37"/>
      <c r="D27" s="36" t="s">
        <v>75</v>
      </c>
      <c r="E27" s="39"/>
    </row>
    <row r="28" spans="1:5" ht="22.5" customHeight="1" thickBot="1" x14ac:dyDescent="0.3">
      <c r="A28" s="253">
        <v>625</v>
      </c>
      <c r="B28" s="59" t="s">
        <v>78</v>
      </c>
      <c r="C28" s="37"/>
      <c r="D28" s="36"/>
      <c r="E28" s="39"/>
    </row>
    <row r="29" spans="1:5" ht="22.5" customHeight="1" thickBot="1" x14ac:dyDescent="0.3">
      <c r="A29" s="6">
        <v>626</v>
      </c>
      <c r="B29" s="36" t="s">
        <v>80</v>
      </c>
      <c r="C29" s="37"/>
      <c r="D29" s="36" t="s">
        <v>79</v>
      </c>
      <c r="E29" s="39"/>
    </row>
    <row r="30" spans="1:5" ht="22.5" customHeight="1" thickBot="1" x14ac:dyDescent="0.3">
      <c r="A30" s="6">
        <v>627</v>
      </c>
      <c r="B30" s="36" t="s">
        <v>82</v>
      </c>
      <c r="C30" s="37"/>
      <c r="D30" s="46"/>
      <c r="E30" s="39"/>
    </row>
    <row r="31" spans="1:5" ht="22.5" customHeight="1" thickBot="1" x14ac:dyDescent="0.3">
      <c r="A31" s="6">
        <v>628</v>
      </c>
      <c r="B31" s="36" t="s">
        <v>84</v>
      </c>
      <c r="C31" s="37"/>
      <c r="D31" s="46" t="s">
        <v>81</v>
      </c>
      <c r="E31" s="39"/>
    </row>
    <row r="32" spans="1:5" ht="22.5" customHeight="1" thickBot="1" x14ac:dyDescent="0.3">
      <c r="A32" s="545"/>
      <c r="B32" s="549"/>
      <c r="C32" s="37"/>
      <c r="D32" s="46" t="s">
        <v>83</v>
      </c>
      <c r="E32" s="39"/>
    </row>
    <row r="33" spans="1:5" ht="22.5" customHeight="1" thickBot="1" x14ac:dyDescent="0.3">
      <c r="A33" s="44">
        <v>63</v>
      </c>
      <c r="B33" s="45" t="s">
        <v>86</v>
      </c>
      <c r="C33" s="37">
        <f>SUM(C34:C36)</f>
        <v>0</v>
      </c>
      <c r="D33" s="36"/>
      <c r="E33" s="39"/>
    </row>
    <row r="34" spans="1:5" ht="22.5" customHeight="1" thickBot="1" x14ac:dyDescent="0.3">
      <c r="A34" s="6">
        <v>631</v>
      </c>
      <c r="B34" s="36" t="s">
        <v>87</v>
      </c>
      <c r="C34" s="37"/>
      <c r="D34" s="36" t="s">
        <v>85</v>
      </c>
      <c r="E34" s="39"/>
    </row>
    <row r="35" spans="1:5" ht="22.5" customHeight="1" thickBot="1" x14ac:dyDescent="0.3">
      <c r="A35" s="253">
        <v>633</v>
      </c>
      <c r="B35" s="59" t="s">
        <v>88</v>
      </c>
      <c r="C35" s="37"/>
      <c r="D35" s="36"/>
      <c r="E35" s="39"/>
    </row>
    <row r="36" spans="1:5" ht="22.5" customHeight="1" thickBot="1" x14ac:dyDescent="0.3">
      <c r="A36" s="6">
        <v>635</v>
      </c>
      <c r="B36" s="36" t="s">
        <v>89</v>
      </c>
      <c r="C36" s="37"/>
      <c r="D36" s="36"/>
      <c r="E36" s="39"/>
    </row>
    <row r="37" spans="1:5" ht="22.5" customHeight="1" thickBot="1" x14ac:dyDescent="0.3">
      <c r="A37" s="44">
        <v>64</v>
      </c>
      <c r="B37" s="45" t="s">
        <v>90</v>
      </c>
      <c r="C37" s="37">
        <f>SUM(C38:C44)</f>
        <v>0</v>
      </c>
      <c r="D37" s="47"/>
      <c r="E37" s="39"/>
    </row>
    <row r="38" spans="1:5" ht="22.5" customHeight="1" thickBot="1" x14ac:dyDescent="0.3">
      <c r="A38" s="48"/>
      <c r="B38" s="36" t="s">
        <v>91</v>
      </c>
      <c r="C38" s="37"/>
      <c r="D38" s="46"/>
      <c r="E38" s="39"/>
    </row>
    <row r="39" spans="1:5" ht="22.5" customHeight="1" thickBot="1" x14ac:dyDescent="0.3">
      <c r="A39" s="48"/>
      <c r="B39" s="36" t="s">
        <v>92</v>
      </c>
      <c r="C39" s="37"/>
      <c r="D39" s="46"/>
      <c r="E39" s="39"/>
    </row>
    <row r="40" spans="1:5" ht="22.5" customHeight="1" thickBot="1" x14ac:dyDescent="0.3">
      <c r="A40" s="48"/>
      <c r="B40" s="36" t="s">
        <v>93</v>
      </c>
      <c r="C40" s="37"/>
      <c r="D40" s="46"/>
      <c r="E40" s="39"/>
    </row>
    <row r="41" spans="1:5" ht="22.5" customHeight="1" thickBot="1" x14ac:dyDescent="0.3">
      <c r="A41" s="48"/>
      <c r="B41" s="36" t="s">
        <v>94</v>
      </c>
      <c r="C41" s="37"/>
      <c r="D41" s="47"/>
      <c r="E41" s="39"/>
    </row>
    <row r="42" spans="1:5" ht="22.5" customHeight="1" thickBot="1" x14ac:dyDescent="0.3">
      <c r="A42" s="48"/>
      <c r="B42" s="36" t="s">
        <v>95</v>
      </c>
      <c r="C42" s="37"/>
      <c r="D42" s="36"/>
      <c r="E42" s="39"/>
    </row>
    <row r="43" spans="1:5" ht="22.5" customHeight="1" thickBot="1" x14ac:dyDescent="0.3">
      <c r="A43" s="48"/>
      <c r="B43" s="36" t="s">
        <v>96</v>
      </c>
      <c r="C43" s="37"/>
      <c r="D43" s="36"/>
      <c r="E43" s="39"/>
    </row>
    <row r="44" spans="1:5" ht="22.5" customHeight="1" thickBot="1" x14ac:dyDescent="0.3">
      <c r="A44" s="48"/>
      <c r="B44" s="36" t="s">
        <v>97</v>
      </c>
      <c r="C44" s="37"/>
      <c r="D44" s="49"/>
      <c r="E44" s="39"/>
    </row>
    <row r="45" spans="1:5" ht="22.5" customHeight="1" thickBot="1" x14ac:dyDescent="0.3">
      <c r="A45" s="44">
        <v>65</v>
      </c>
      <c r="B45" s="45" t="s">
        <v>98</v>
      </c>
      <c r="C45" s="37"/>
      <c r="D45" s="50" t="s">
        <v>99</v>
      </c>
      <c r="E45" s="39"/>
    </row>
    <row r="46" spans="1:5" ht="22.5" customHeight="1" thickBot="1" x14ac:dyDescent="0.3">
      <c r="A46" s="44"/>
      <c r="B46" s="45"/>
      <c r="C46" s="37"/>
      <c r="D46" s="51" t="s">
        <v>126</v>
      </c>
      <c r="E46" s="39"/>
    </row>
    <row r="47" spans="1:5" ht="22.5" customHeight="1" thickBot="1" x14ac:dyDescent="0.3">
      <c r="A47" s="44">
        <v>66</v>
      </c>
      <c r="B47" s="45" t="s">
        <v>100</v>
      </c>
      <c r="C47" s="37"/>
      <c r="D47" s="51" t="s">
        <v>101</v>
      </c>
      <c r="E47" s="39"/>
    </row>
    <row r="48" spans="1:5" ht="22.5" customHeight="1" thickBot="1" x14ac:dyDescent="0.3">
      <c r="A48" s="44">
        <v>67</v>
      </c>
      <c r="B48" s="45" t="s">
        <v>102</v>
      </c>
      <c r="C48" s="37"/>
      <c r="D48" s="51" t="s">
        <v>103</v>
      </c>
      <c r="E48" s="39"/>
    </row>
    <row r="49" spans="1:5" ht="22.5" customHeight="1" thickBot="1" x14ac:dyDescent="0.3">
      <c r="A49" s="44">
        <v>68</v>
      </c>
      <c r="B49" s="45" t="s">
        <v>104</v>
      </c>
      <c r="C49" s="37"/>
      <c r="D49" s="550" t="s">
        <v>105</v>
      </c>
      <c r="E49" s="552"/>
    </row>
    <row r="50" spans="1:5" ht="22.5" customHeight="1" thickBot="1" x14ac:dyDescent="0.3">
      <c r="A50" s="44">
        <v>68</v>
      </c>
      <c r="B50" s="45" t="s">
        <v>106</v>
      </c>
      <c r="C50" s="37"/>
      <c r="D50" s="551"/>
      <c r="E50" s="553"/>
    </row>
    <row r="51" spans="1:5" ht="22.5" customHeight="1" thickBot="1" x14ac:dyDescent="0.3">
      <c r="A51" s="44">
        <v>69</v>
      </c>
      <c r="B51" s="45" t="s">
        <v>107</v>
      </c>
      <c r="C51" s="52"/>
      <c r="D51" s="53"/>
      <c r="E51" s="48"/>
    </row>
    <row r="52" spans="1:5" ht="22.5" customHeight="1" thickBot="1" x14ac:dyDescent="0.3">
      <c r="A52" s="554" t="s">
        <v>108</v>
      </c>
      <c r="B52" s="555"/>
      <c r="C52" s="52">
        <f>SUM(C6+C11+C21+C33+C37+C45+C47+C48+C49+C50+C51)</f>
        <v>0</v>
      </c>
      <c r="D52" s="60" t="s">
        <v>109</v>
      </c>
      <c r="E52" s="43">
        <f>SUM(E6+E12+E45+E47+E48+E49)</f>
        <v>0</v>
      </c>
    </row>
    <row r="53" spans="1:5" ht="22.5" customHeight="1" thickBot="1" x14ac:dyDescent="0.3">
      <c r="A53" s="542" t="s">
        <v>110</v>
      </c>
      <c r="B53" s="544"/>
      <c r="C53" s="544"/>
      <c r="D53" s="544"/>
      <c r="E53" s="543"/>
    </row>
    <row r="54" spans="1:5" ht="22.5" customHeight="1" thickBot="1" x14ac:dyDescent="0.3">
      <c r="A54" s="61">
        <v>86</v>
      </c>
      <c r="B54" s="62" t="s">
        <v>111</v>
      </c>
      <c r="C54" s="63">
        <f>SUM(C55:C58)</f>
        <v>0</v>
      </c>
      <c r="D54" s="64" t="s">
        <v>112</v>
      </c>
      <c r="E54" s="63">
        <f>SUM(E55:E58)</f>
        <v>0</v>
      </c>
    </row>
    <row r="55" spans="1:5" ht="22.5" customHeight="1" thickBot="1" x14ac:dyDescent="0.3">
      <c r="A55" s="6">
        <v>860</v>
      </c>
      <c r="B55" s="48" t="s">
        <v>113</v>
      </c>
      <c r="C55" s="39"/>
      <c r="D55" s="36" t="s">
        <v>114</v>
      </c>
      <c r="E55" s="39"/>
    </row>
    <row r="56" spans="1:5" ht="22.5" customHeight="1" thickBot="1" x14ac:dyDescent="0.3">
      <c r="A56" s="6">
        <v>861</v>
      </c>
      <c r="B56" s="48" t="s">
        <v>115</v>
      </c>
      <c r="C56" s="39"/>
      <c r="D56" s="36" t="s">
        <v>116</v>
      </c>
      <c r="E56" s="39"/>
    </row>
    <row r="57" spans="1:5" ht="22.5" customHeight="1" thickBot="1" x14ac:dyDescent="0.3">
      <c r="A57" s="6">
        <v>862</v>
      </c>
      <c r="B57" s="48" t="s">
        <v>117</v>
      </c>
      <c r="C57" s="39"/>
      <c r="D57" s="36"/>
      <c r="E57" s="39"/>
    </row>
    <row r="58" spans="1:5" ht="22.5" customHeight="1" thickBot="1" x14ac:dyDescent="0.3">
      <c r="A58" s="56">
        <v>864</v>
      </c>
      <c r="B58" s="57" t="s">
        <v>118</v>
      </c>
      <c r="C58" s="58"/>
      <c r="D58" s="36" t="s">
        <v>119</v>
      </c>
      <c r="E58" s="54"/>
    </row>
    <row r="59" spans="1:5" ht="22.5" customHeight="1" thickBot="1" x14ac:dyDescent="0.3">
      <c r="A59" s="545" t="s">
        <v>120</v>
      </c>
      <c r="B59" s="546"/>
      <c r="C59" s="59">
        <f>C54+C52</f>
        <v>0</v>
      </c>
      <c r="D59" s="55" t="s">
        <v>120</v>
      </c>
      <c r="E59" s="48">
        <f>E54+E52</f>
        <v>0</v>
      </c>
    </row>
    <row r="60" spans="1:5" ht="15.75" thickBot="1" x14ac:dyDescent="0.3">
      <c r="D60" s="241" t="s">
        <v>206</v>
      </c>
      <c r="E60" s="242" t="e">
        <f>E6/E59</f>
        <v>#DIV/0!</v>
      </c>
    </row>
    <row r="61" spans="1:5" ht="93.75" customHeight="1" x14ac:dyDescent="0.25">
      <c r="A61" s="547" t="s">
        <v>123</v>
      </c>
      <c r="B61" s="548"/>
      <c r="C61" s="548"/>
      <c r="D61" s="548"/>
      <c r="E61" s="548"/>
    </row>
    <row r="63" spans="1:5" ht="87" customHeight="1" x14ac:dyDescent="0.25">
      <c r="A63" s="65" t="s">
        <v>124</v>
      </c>
      <c r="B63" s="66"/>
      <c r="C63" s="66"/>
      <c r="D63" s="65" t="s">
        <v>125</v>
      </c>
      <c r="E63" s="66"/>
    </row>
  </sheetData>
  <mergeCells count="12">
    <mergeCell ref="A1:E1"/>
    <mergeCell ref="A5:B5"/>
    <mergeCell ref="A53:E53"/>
    <mergeCell ref="A59:B59"/>
    <mergeCell ref="A61:E61"/>
    <mergeCell ref="A2:B2"/>
    <mergeCell ref="C2:E2"/>
    <mergeCell ref="A3:E3"/>
    <mergeCell ref="A32:B32"/>
    <mergeCell ref="D49:D50"/>
    <mergeCell ref="E49:E50"/>
    <mergeCell ref="A52:B52"/>
  </mergeCells>
  <printOptions horizontalCentered="1" verticalCentered="1"/>
  <pageMargins left="0.31496062992125984" right="0.31496062992125984" top="0.35433070866141736" bottom="0.35433070866141736" header="0.31496062992125984" footer="0.31496062992125984"/>
  <pageSetup paperSize="9" scale="50"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8"/>
  <sheetViews>
    <sheetView workbookViewId="0">
      <selection activeCell="I6" sqref="I6"/>
    </sheetView>
  </sheetViews>
  <sheetFormatPr baseColWidth="10" defaultRowHeight="15" x14ac:dyDescent="0.25"/>
  <cols>
    <col min="3" max="3" width="12.85546875" customWidth="1"/>
    <col min="4" max="4" width="12.42578125" customWidth="1"/>
    <col min="6" max="8" width="14.42578125" customWidth="1"/>
    <col min="9" max="9" width="21" customWidth="1"/>
  </cols>
  <sheetData>
    <row r="1" spans="1:9" ht="38.25" customHeight="1" thickBot="1" x14ac:dyDescent="0.3">
      <c r="A1" s="368" t="s">
        <v>171</v>
      </c>
      <c r="B1" s="369"/>
      <c r="C1" s="369"/>
      <c r="D1" s="369"/>
      <c r="E1" s="369"/>
      <c r="F1" s="369"/>
      <c r="G1" s="369"/>
      <c r="H1" s="369"/>
      <c r="I1" s="370"/>
    </row>
    <row r="2" spans="1:9" ht="30.75" customHeight="1" thickBot="1" x14ac:dyDescent="0.3">
      <c r="A2" s="368" t="s">
        <v>135</v>
      </c>
      <c r="B2" s="369"/>
      <c r="C2" s="370"/>
      <c r="D2" s="368"/>
      <c r="E2" s="369"/>
      <c r="F2" s="369"/>
      <c r="G2" s="369"/>
      <c r="H2" s="369"/>
      <c r="I2" s="370"/>
    </row>
    <row r="3" spans="1:9" ht="15.75" thickBot="1" x14ac:dyDescent="0.3"/>
    <row r="4" spans="1:9" ht="42.75" customHeight="1" thickBot="1" x14ac:dyDescent="0.3">
      <c r="A4" s="381" t="s">
        <v>8</v>
      </c>
      <c r="B4" s="381" t="s">
        <v>9</v>
      </c>
      <c r="C4" s="379" t="s">
        <v>10</v>
      </c>
      <c r="D4" s="380"/>
      <c r="E4" s="381" t="s">
        <v>11</v>
      </c>
      <c r="F4" s="379" t="s">
        <v>12</v>
      </c>
      <c r="G4" s="398"/>
      <c r="H4" s="380"/>
      <c r="I4" s="381" t="s">
        <v>4</v>
      </c>
    </row>
    <row r="5" spans="1:9" ht="39.75" thickBot="1" x14ac:dyDescent="0.3">
      <c r="A5" s="400"/>
      <c r="B5" s="400"/>
      <c r="C5" s="7" t="s">
        <v>13</v>
      </c>
      <c r="D5" s="7" t="s">
        <v>14</v>
      </c>
      <c r="E5" s="400"/>
      <c r="F5" s="13" t="s">
        <v>154</v>
      </c>
      <c r="G5" s="13" t="s">
        <v>148</v>
      </c>
      <c r="H5" s="204" t="s">
        <v>189</v>
      </c>
      <c r="I5" s="400"/>
    </row>
    <row r="6" spans="1:9" ht="42" customHeight="1" thickBot="1" x14ac:dyDescent="0.3">
      <c r="A6" s="24"/>
      <c r="B6" s="8" t="s">
        <v>15</v>
      </c>
      <c r="C6" s="231"/>
      <c r="D6" s="232"/>
      <c r="E6" s="10"/>
      <c r="F6" s="234">
        <f>E6/1607</f>
        <v>0</v>
      </c>
      <c r="G6" s="202"/>
      <c r="H6" s="203">
        <f>F6+G6</f>
        <v>0</v>
      </c>
      <c r="I6" s="11">
        <f>(F6+G6)*E9</f>
        <v>0</v>
      </c>
    </row>
    <row r="7" spans="1:9" ht="42" customHeight="1" thickBot="1" x14ac:dyDescent="0.3">
      <c r="A7" s="12"/>
      <c r="B7" s="8" t="s">
        <v>16</v>
      </c>
      <c r="C7" s="231"/>
      <c r="D7" s="233"/>
      <c r="E7" s="10"/>
      <c r="F7" s="234">
        <f>E7/1600</f>
        <v>0</v>
      </c>
      <c r="G7" s="202"/>
      <c r="H7" s="203">
        <f>F7+G7</f>
        <v>0</v>
      </c>
      <c r="I7" s="11">
        <f>(F7+G7)*G9</f>
        <v>0</v>
      </c>
    </row>
    <row r="8" spans="1:9" ht="16.5" customHeight="1" x14ac:dyDescent="0.25">
      <c r="A8" s="114"/>
      <c r="B8" s="115"/>
      <c r="C8" s="116"/>
      <c r="D8" s="116"/>
      <c r="E8" s="117"/>
      <c r="F8" s="116"/>
      <c r="G8" s="118"/>
      <c r="H8" s="118"/>
      <c r="I8" s="118"/>
    </row>
    <row r="9" spans="1:9" x14ac:dyDescent="0.25">
      <c r="D9" t="s">
        <v>152</v>
      </c>
      <c r="E9" s="119">
        <v>1509</v>
      </c>
      <c r="F9" t="s">
        <v>153</v>
      </c>
      <c r="G9" s="119">
        <v>4454</v>
      </c>
      <c r="H9" s="119"/>
    </row>
    <row r="10" spans="1:9" ht="105.75" customHeight="1" x14ac:dyDescent="0.25">
      <c r="A10" s="371" t="s">
        <v>194</v>
      </c>
      <c r="B10" s="371"/>
      <c r="C10" s="371"/>
      <c r="D10" s="371"/>
      <c r="E10" s="371"/>
      <c r="F10" s="371"/>
      <c r="G10" s="371"/>
      <c r="H10" s="371"/>
      <c r="I10" s="371"/>
    </row>
    <row r="12" spans="1:9" x14ac:dyDescent="0.25">
      <c r="A12" s="91" t="s">
        <v>142</v>
      </c>
      <c r="B12" s="399"/>
      <c r="C12" s="399"/>
      <c r="D12" s="92"/>
      <c r="E12" s="372" t="s">
        <v>143</v>
      </c>
      <c r="F12" s="372"/>
      <c r="G12" s="372"/>
      <c r="H12" s="372"/>
      <c r="I12" s="372"/>
    </row>
    <row r="13" spans="1:9" x14ac:dyDescent="0.25">
      <c r="E13" s="93"/>
      <c r="F13" s="93"/>
      <c r="G13" s="93"/>
      <c r="H13" s="197"/>
      <c r="I13" s="93"/>
    </row>
    <row r="14" spans="1:9" x14ac:dyDescent="0.25">
      <c r="E14" s="93"/>
      <c r="F14" s="93"/>
      <c r="G14" s="93"/>
      <c r="H14" s="197"/>
      <c r="I14" s="93"/>
    </row>
    <row r="15" spans="1:9" x14ac:dyDescent="0.25">
      <c r="E15" s="93"/>
      <c r="F15" s="93"/>
      <c r="G15" s="93"/>
      <c r="H15" s="197"/>
      <c r="I15" s="93"/>
    </row>
    <row r="16" spans="1:9" x14ac:dyDescent="0.25">
      <c r="E16" s="93"/>
      <c r="F16" s="93"/>
      <c r="G16" s="93"/>
      <c r="H16" s="197"/>
      <c r="I16" s="93"/>
    </row>
    <row r="17" spans="5:9" x14ac:dyDescent="0.25">
      <c r="E17" s="93"/>
      <c r="F17" s="93"/>
      <c r="G17" s="93"/>
      <c r="H17" s="197"/>
      <c r="I17" s="93"/>
    </row>
    <row r="18" spans="5:9" x14ac:dyDescent="0.25">
      <c r="E18" s="93"/>
      <c r="F18" s="93"/>
      <c r="G18" s="93"/>
      <c r="H18" s="197"/>
      <c r="I18" s="93"/>
    </row>
  </sheetData>
  <mergeCells count="12">
    <mergeCell ref="B12:C12"/>
    <mergeCell ref="E12:I12"/>
    <mergeCell ref="A10:I10"/>
    <mergeCell ref="A1:I1"/>
    <mergeCell ref="A2:C2"/>
    <mergeCell ref="D2:I2"/>
    <mergeCell ref="I4:I5"/>
    <mergeCell ref="A4:A5"/>
    <mergeCell ref="B4:B5"/>
    <mergeCell ref="C4:D4"/>
    <mergeCell ref="E4:E5"/>
    <mergeCell ref="F4:H4"/>
  </mergeCells>
  <printOptions horizontalCentered="1" verticalCentered="1"/>
  <pageMargins left="0.51181102362204722" right="0.51181102362204722" top="0.35433070866141736" bottom="0.35433070866141736"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8"/>
  <sheetViews>
    <sheetView topLeftCell="A4" workbookViewId="0">
      <selection activeCell="E12" sqref="E12"/>
    </sheetView>
  </sheetViews>
  <sheetFormatPr baseColWidth="10" defaultRowHeight="15" x14ac:dyDescent="0.25"/>
  <cols>
    <col min="1" max="1" width="13.5703125" customWidth="1"/>
    <col min="2" max="2" width="27.85546875" customWidth="1"/>
    <col min="3" max="3" width="10.85546875" customWidth="1"/>
    <col min="12" max="13" width="13.7109375" customWidth="1"/>
    <col min="15" max="15" width="15.28515625" customWidth="1"/>
  </cols>
  <sheetData>
    <row r="1" spans="1:17" ht="39" customHeight="1" thickBot="1" x14ac:dyDescent="0.3">
      <c r="A1" s="368" t="s">
        <v>172</v>
      </c>
      <c r="B1" s="369"/>
      <c r="C1" s="369"/>
      <c r="D1" s="369"/>
      <c r="E1" s="369"/>
      <c r="F1" s="369"/>
      <c r="G1" s="369"/>
      <c r="H1" s="369"/>
      <c r="I1" s="369"/>
      <c r="J1" s="369"/>
      <c r="K1" s="369"/>
      <c r="L1" s="369"/>
      <c r="M1" s="369"/>
      <c r="N1" s="369"/>
      <c r="O1" s="370"/>
      <c r="P1" s="73"/>
      <c r="Q1" s="74"/>
    </row>
    <row r="2" spans="1:17" ht="30" customHeight="1" thickBot="1" x14ac:dyDescent="0.3">
      <c r="A2" s="368" t="s">
        <v>135</v>
      </c>
      <c r="B2" s="370"/>
      <c r="C2" s="368"/>
      <c r="D2" s="369"/>
      <c r="E2" s="369"/>
      <c r="F2" s="369"/>
      <c r="G2" s="369"/>
      <c r="H2" s="369"/>
      <c r="I2" s="369"/>
      <c r="J2" s="369"/>
      <c r="K2" s="369"/>
      <c r="L2" s="369"/>
      <c r="M2" s="369"/>
      <c r="N2" s="369"/>
      <c r="O2" s="370"/>
      <c r="P2" s="73"/>
      <c r="Q2" s="74"/>
    </row>
    <row r="3" spans="1:17" ht="15.75" thickBot="1" x14ac:dyDescent="0.3">
      <c r="P3" s="74"/>
      <c r="Q3" s="74"/>
    </row>
    <row r="4" spans="1:17" ht="40.9" customHeight="1" thickBot="1" x14ac:dyDescent="0.3">
      <c r="A4" s="427" t="s">
        <v>0</v>
      </c>
      <c r="B4" s="425" t="s">
        <v>1</v>
      </c>
      <c r="C4" s="425" t="s">
        <v>218</v>
      </c>
      <c r="D4" s="404" t="s">
        <v>2</v>
      </c>
      <c r="E4" s="433"/>
      <c r="F4" s="433"/>
      <c r="G4" s="405"/>
      <c r="H4" s="429" t="s">
        <v>3</v>
      </c>
      <c r="I4" s="377" t="s">
        <v>195</v>
      </c>
      <c r="J4" s="411" t="s">
        <v>147</v>
      </c>
      <c r="K4" s="412"/>
      <c r="L4" s="412"/>
      <c r="M4" s="413"/>
      <c r="N4" s="404" t="s">
        <v>4</v>
      </c>
      <c r="O4" s="405"/>
    </row>
    <row r="5" spans="1:17" ht="58.15" customHeight="1" thickBot="1" x14ac:dyDescent="0.3">
      <c r="A5" s="428"/>
      <c r="B5" s="426"/>
      <c r="C5" s="431"/>
      <c r="D5" s="348" t="s">
        <v>5</v>
      </c>
      <c r="E5" s="210" t="s">
        <v>140</v>
      </c>
      <c r="F5" s="219" t="s">
        <v>6</v>
      </c>
      <c r="G5" s="210" t="s">
        <v>140</v>
      </c>
      <c r="H5" s="430"/>
      <c r="I5" s="432"/>
      <c r="J5" s="101" t="s">
        <v>196</v>
      </c>
      <c r="K5" s="102" t="s">
        <v>198</v>
      </c>
      <c r="L5" s="102" t="s">
        <v>199</v>
      </c>
      <c r="M5" s="204" t="s">
        <v>189</v>
      </c>
      <c r="N5" s="406"/>
      <c r="O5" s="407"/>
    </row>
    <row r="6" spans="1:17" ht="36.75" customHeight="1" thickBot="1" x14ac:dyDescent="0.3">
      <c r="A6" s="4"/>
      <c r="B6" s="2"/>
      <c r="C6" s="355"/>
      <c r="D6" s="346"/>
      <c r="E6" s="224"/>
      <c r="F6" s="221"/>
      <c r="G6" s="224"/>
      <c r="H6" s="216"/>
      <c r="I6" s="227"/>
      <c r="J6" s="208">
        <f>H6/1505</f>
        <v>0</v>
      </c>
      <c r="K6" s="3"/>
      <c r="L6" s="106"/>
      <c r="M6" s="207">
        <f>J6+K6</f>
        <v>0</v>
      </c>
      <c r="N6" s="408">
        <f>(J6+K6)*$K$14</f>
        <v>0</v>
      </c>
      <c r="O6" s="409"/>
    </row>
    <row r="7" spans="1:17" ht="36.75" customHeight="1" thickBot="1" x14ac:dyDescent="0.3">
      <c r="A7" s="4"/>
      <c r="B7" s="2"/>
      <c r="C7" s="356"/>
      <c r="D7" s="347"/>
      <c r="E7" s="225"/>
      <c r="F7" s="222"/>
      <c r="G7" s="225"/>
      <c r="H7" s="217"/>
      <c r="I7" s="228"/>
      <c r="J7" s="208">
        <f t="shared" ref="J7:J9" si="0">H7/1505</f>
        <v>0</v>
      </c>
      <c r="K7" s="3"/>
      <c r="L7" s="106"/>
      <c r="M7" s="207">
        <f t="shared" ref="M7:M9" si="1">J7+K7</f>
        <v>0</v>
      </c>
      <c r="N7" s="408">
        <f t="shared" ref="N7:N9" si="2">(J7+K7)*$K$14</f>
        <v>0</v>
      </c>
      <c r="O7" s="409"/>
    </row>
    <row r="8" spans="1:17" ht="36.75" customHeight="1" thickBot="1" x14ac:dyDescent="0.3">
      <c r="A8" s="4"/>
      <c r="B8" s="2"/>
      <c r="C8" s="356"/>
      <c r="D8" s="347"/>
      <c r="E8" s="225"/>
      <c r="F8" s="222"/>
      <c r="G8" s="225"/>
      <c r="H8" s="217"/>
      <c r="I8" s="228"/>
      <c r="J8" s="208">
        <f t="shared" si="0"/>
        <v>0</v>
      </c>
      <c r="K8" s="3"/>
      <c r="L8" s="106"/>
      <c r="M8" s="207">
        <f t="shared" si="1"/>
        <v>0</v>
      </c>
      <c r="N8" s="408">
        <f t="shared" si="2"/>
        <v>0</v>
      </c>
      <c r="O8" s="409"/>
    </row>
    <row r="9" spans="1:17" ht="36.75" customHeight="1" thickBot="1" x14ac:dyDescent="0.3">
      <c r="A9" s="4"/>
      <c r="B9" s="2"/>
      <c r="C9" s="356"/>
      <c r="D9" s="347"/>
      <c r="E9" s="225"/>
      <c r="F9" s="222"/>
      <c r="G9" s="225"/>
      <c r="H9" s="217"/>
      <c r="I9" s="228"/>
      <c r="J9" s="208">
        <f t="shared" si="0"/>
        <v>0</v>
      </c>
      <c r="K9" s="3"/>
      <c r="L9" s="106"/>
      <c r="M9" s="207">
        <f t="shared" si="1"/>
        <v>0</v>
      </c>
      <c r="N9" s="408">
        <f t="shared" si="2"/>
        <v>0</v>
      </c>
      <c r="O9" s="409"/>
    </row>
    <row r="10" spans="1:17" ht="36.75" customHeight="1" thickBot="1" x14ac:dyDescent="0.3">
      <c r="A10" s="105" t="s">
        <v>149</v>
      </c>
      <c r="B10" s="2"/>
      <c r="C10" s="356"/>
      <c r="D10" s="347"/>
      <c r="E10" s="225"/>
      <c r="F10" s="222"/>
      <c r="G10" s="225"/>
      <c r="H10" s="217"/>
      <c r="I10" s="229"/>
      <c r="J10" s="106"/>
      <c r="K10" s="106"/>
      <c r="L10" s="3">
        <f>H10/1505</f>
        <v>0</v>
      </c>
      <c r="M10" s="205"/>
      <c r="N10" s="408">
        <f>L10*K14</f>
        <v>0</v>
      </c>
      <c r="O10" s="409"/>
    </row>
    <row r="11" spans="1:17" ht="36.75" customHeight="1" thickBot="1" x14ac:dyDescent="0.3">
      <c r="A11" s="105" t="s">
        <v>149</v>
      </c>
      <c r="B11" s="2"/>
      <c r="C11" s="357"/>
      <c r="D11" s="354"/>
      <c r="E11" s="226"/>
      <c r="F11" s="223"/>
      <c r="G11" s="226"/>
      <c r="H11" s="218"/>
      <c r="I11" s="230"/>
      <c r="J11" s="106"/>
      <c r="K11" s="106"/>
      <c r="L11" s="3">
        <f>H11/1505</f>
        <v>0</v>
      </c>
      <c r="M11" s="205"/>
      <c r="N11" s="408">
        <f>L11*K14</f>
        <v>0</v>
      </c>
      <c r="O11" s="409"/>
    </row>
    <row r="12" spans="1:17" ht="23.25" customHeight="1" thickBot="1" x14ac:dyDescent="0.3">
      <c r="A12" s="1"/>
      <c r="B12" s="353" t="s">
        <v>7</v>
      </c>
      <c r="C12" s="206"/>
      <c r="D12" s="351">
        <f t="shared" ref="D12:H12" si="3">SUM(D6:D11)</f>
        <v>0</v>
      </c>
      <c r="E12" s="349">
        <f t="shared" si="3"/>
        <v>0</v>
      </c>
      <c r="F12" s="350">
        <f t="shared" si="3"/>
        <v>0</v>
      </c>
      <c r="G12" s="349">
        <f t="shared" si="3"/>
        <v>0</v>
      </c>
      <c r="H12" s="206">
        <f t="shared" si="3"/>
        <v>0</v>
      </c>
      <c r="I12" s="352">
        <f>SUM(I6:I11)</f>
        <v>0</v>
      </c>
      <c r="J12" s="5">
        <f>SUM(J6:J11)</f>
        <v>0</v>
      </c>
      <c r="K12" s="5">
        <f>SUM(K6:K11)</f>
        <v>0</v>
      </c>
      <c r="L12" s="5">
        <f>SUM(L6:L11)</f>
        <v>0</v>
      </c>
      <c r="M12" s="206"/>
      <c r="N12" s="423">
        <f>SUM(O6:O11)</f>
        <v>0</v>
      </c>
      <c r="O12" s="424"/>
    </row>
    <row r="14" spans="1:17" ht="17.25" x14ac:dyDescent="0.25">
      <c r="J14" s="103" t="s">
        <v>197</v>
      </c>
      <c r="K14" s="104">
        <v>11609</v>
      </c>
      <c r="L14" s="410"/>
      <c r="M14" s="410"/>
      <c r="N14" s="410"/>
      <c r="O14" s="104"/>
    </row>
    <row r="15" spans="1:17" ht="125.25" customHeight="1" x14ac:dyDescent="0.25">
      <c r="A15" s="371" t="s">
        <v>200</v>
      </c>
      <c r="B15" s="403"/>
      <c r="C15" s="403"/>
      <c r="D15" s="403"/>
      <c r="E15" s="403"/>
      <c r="F15" s="403"/>
      <c r="G15" s="403"/>
      <c r="H15" s="403"/>
      <c r="I15" s="403"/>
      <c r="J15" s="403"/>
      <c r="K15" s="403"/>
      <c r="L15" s="403"/>
      <c r="M15" s="403"/>
      <c r="N15" s="403"/>
      <c r="O15" s="403"/>
    </row>
    <row r="16" spans="1:17" ht="20.25" customHeight="1" thickBot="1" x14ac:dyDescent="0.3">
      <c r="A16" s="99"/>
      <c r="B16" s="100"/>
      <c r="C16" s="252"/>
      <c r="D16" s="100"/>
      <c r="E16" s="211"/>
      <c r="F16" s="100"/>
      <c r="G16" s="211"/>
      <c r="H16" s="100"/>
      <c r="I16" s="211"/>
      <c r="J16" s="100"/>
      <c r="K16" s="100"/>
      <c r="L16" s="100"/>
      <c r="M16" s="195"/>
      <c r="N16" s="100"/>
      <c r="O16" s="100"/>
    </row>
    <row r="17" spans="1:15" s="77" customFormat="1" ht="27" customHeight="1" thickBot="1" x14ac:dyDescent="0.3">
      <c r="A17" s="107"/>
      <c r="B17" s="345"/>
      <c r="C17" s="345"/>
      <c r="D17" s="414" t="s">
        <v>150</v>
      </c>
      <c r="E17" s="415"/>
      <c r="F17" s="415"/>
      <c r="G17" s="416"/>
      <c r="H17" s="414" t="s">
        <v>151</v>
      </c>
      <c r="I17" s="415"/>
      <c r="J17" s="415"/>
      <c r="K17" s="416"/>
      <c r="L17" s="108"/>
      <c r="M17" s="108"/>
      <c r="N17" s="108"/>
      <c r="O17" s="108"/>
    </row>
    <row r="18" spans="1:15" s="77" customFormat="1" ht="30.75" customHeight="1" thickBot="1" x14ac:dyDescent="0.3">
      <c r="A18" s="107"/>
      <c r="B18" s="401" t="s">
        <v>187</v>
      </c>
      <c r="C18" s="402"/>
      <c r="D18" s="417"/>
      <c r="E18" s="418"/>
      <c r="F18" s="418"/>
      <c r="G18" s="419"/>
      <c r="H18" s="420"/>
      <c r="I18" s="421"/>
      <c r="J18" s="421"/>
      <c r="K18" s="422"/>
      <c r="L18" s="108"/>
      <c r="M18" s="108"/>
      <c r="N18" s="108"/>
      <c r="O18" s="108"/>
    </row>
    <row r="19" spans="1:15" s="77" customFormat="1" ht="24.75" customHeight="1" x14ac:dyDescent="0.25">
      <c r="A19" s="111" t="s">
        <v>192</v>
      </c>
      <c r="B19" s="109"/>
      <c r="C19" s="109"/>
      <c r="D19" s="110"/>
      <c r="E19" s="110"/>
      <c r="F19" s="110"/>
      <c r="G19" s="110"/>
      <c r="H19" s="110"/>
      <c r="I19" s="110"/>
      <c r="J19" s="110"/>
      <c r="K19" s="108"/>
      <c r="L19" s="108"/>
      <c r="M19" s="108"/>
      <c r="N19" s="108"/>
      <c r="O19" s="108"/>
    </row>
    <row r="20" spans="1:15" s="77" customFormat="1" ht="24.75" customHeight="1" x14ac:dyDescent="0.25">
      <c r="A20" s="111" t="s">
        <v>193</v>
      </c>
      <c r="B20" s="109"/>
      <c r="C20" s="109"/>
      <c r="D20" s="110"/>
      <c r="E20" s="110"/>
      <c r="F20" s="110"/>
      <c r="G20" s="110"/>
      <c r="H20" s="110"/>
      <c r="I20" s="110"/>
      <c r="J20" s="110"/>
      <c r="K20" s="108"/>
      <c r="L20" s="108"/>
      <c r="M20" s="108"/>
      <c r="N20" s="108"/>
      <c r="O20" s="108"/>
    </row>
    <row r="21" spans="1:15" x14ac:dyDescent="0.25">
      <c r="A21" s="25"/>
    </row>
    <row r="22" spans="1:15" x14ac:dyDescent="0.25">
      <c r="A22" s="91" t="s">
        <v>142</v>
      </c>
      <c r="B22" s="399"/>
      <c r="C22" s="399"/>
      <c r="D22" s="399"/>
      <c r="E22" s="215"/>
      <c r="F22" s="92"/>
      <c r="G22" s="92"/>
      <c r="H22" s="372" t="s">
        <v>143</v>
      </c>
      <c r="I22" s="372"/>
      <c r="J22" s="372"/>
      <c r="K22" s="372"/>
      <c r="L22" s="372"/>
      <c r="M22" s="372"/>
      <c r="N22" s="372"/>
      <c r="O22" s="372"/>
    </row>
    <row r="23" spans="1:15" x14ac:dyDescent="0.25">
      <c r="H23" s="93"/>
      <c r="I23" s="212"/>
      <c r="J23" s="93"/>
      <c r="K23" s="93"/>
      <c r="L23" s="93"/>
      <c r="M23" s="197"/>
      <c r="N23" s="93"/>
      <c r="O23" s="93"/>
    </row>
    <row r="24" spans="1:15" x14ac:dyDescent="0.25">
      <c r="H24" s="93"/>
      <c r="I24" s="212"/>
      <c r="J24" s="93"/>
      <c r="K24" s="93"/>
      <c r="L24" s="93"/>
      <c r="M24" s="197"/>
      <c r="N24" s="93"/>
      <c r="O24" s="93"/>
    </row>
    <row r="25" spans="1:15" x14ac:dyDescent="0.25">
      <c r="H25" s="93"/>
      <c r="I25" s="212"/>
      <c r="J25" s="93"/>
      <c r="K25" s="93"/>
      <c r="L25" s="93"/>
      <c r="M25" s="197"/>
      <c r="N25" s="93"/>
      <c r="O25" s="93"/>
    </row>
    <row r="26" spans="1:15" x14ac:dyDescent="0.25">
      <c r="H26" s="93"/>
      <c r="I26" s="212"/>
      <c r="J26" s="93"/>
      <c r="K26" s="93"/>
      <c r="L26" s="93"/>
      <c r="M26" s="197"/>
      <c r="N26" s="93"/>
      <c r="O26" s="93"/>
    </row>
    <row r="27" spans="1:15" x14ac:dyDescent="0.25">
      <c r="H27" s="93"/>
      <c r="I27" s="212"/>
      <c r="J27" s="93"/>
      <c r="K27" s="93"/>
      <c r="L27" s="93"/>
      <c r="M27" s="197"/>
      <c r="N27" s="93"/>
      <c r="O27" s="93"/>
    </row>
    <row r="28" spans="1:15" x14ac:dyDescent="0.25">
      <c r="H28" s="93"/>
      <c r="I28" s="212"/>
      <c r="J28" s="93"/>
      <c r="K28" s="93"/>
      <c r="L28" s="93"/>
      <c r="M28" s="197"/>
      <c r="N28" s="93"/>
      <c r="O28" s="93"/>
    </row>
  </sheetData>
  <mergeCells count="27">
    <mergeCell ref="N12:O12"/>
    <mergeCell ref="A1:O1"/>
    <mergeCell ref="B4:B5"/>
    <mergeCell ref="A4:A5"/>
    <mergeCell ref="H4:H5"/>
    <mergeCell ref="C2:O2"/>
    <mergeCell ref="C4:C5"/>
    <mergeCell ref="N9:O9"/>
    <mergeCell ref="I4:I5"/>
    <mergeCell ref="D4:G4"/>
    <mergeCell ref="A2:B2"/>
    <mergeCell ref="B18:C18"/>
    <mergeCell ref="B22:D22"/>
    <mergeCell ref="H22:O22"/>
    <mergeCell ref="A15:O15"/>
    <mergeCell ref="N4:O5"/>
    <mergeCell ref="N6:O6"/>
    <mergeCell ref="N7:O7"/>
    <mergeCell ref="N8:O8"/>
    <mergeCell ref="N10:O10"/>
    <mergeCell ref="L14:N14"/>
    <mergeCell ref="J4:M4"/>
    <mergeCell ref="D17:G17"/>
    <mergeCell ref="D18:G18"/>
    <mergeCell ref="H17:K17"/>
    <mergeCell ref="H18:K18"/>
    <mergeCell ref="N11:O11"/>
  </mergeCells>
  <printOptions horizontalCentered="1" verticalCentered="1"/>
  <pageMargins left="0.51181102362204722" right="0.51181102362204722" top="0.35433070866141736" bottom="0.35433070866141736" header="0.31496062992125984" footer="0.31496062992125984"/>
  <pageSetup paperSize="9" scale="7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workbookViewId="0">
      <selection activeCell="H6" sqref="H6"/>
    </sheetView>
  </sheetViews>
  <sheetFormatPr baseColWidth="10" defaultRowHeight="15" x14ac:dyDescent="0.25"/>
  <cols>
    <col min="4" max="4" width="12.28515625" bestFit="1" customWidth="1"/>
  </cols>
  <sheetData>
    <row r="1" spans="1:9" ht="45" customHeight="1" thickBot="1" x14ac:dyDescent="0.3">
      <c r="A1" s="438" t="s">
        <v>184</v>
      </c>
      <c r="B1" s="439"/>
      <c r="C1" s="439"/>
      <c r="D1" s="439"/>
      <c r="E1" s="439"/>
      <c r="F1" s="439"/>
      <c r="G1" s="439"/>
      <c r="H1" s="440"/>
    </row>
    <row r="2" spans="1:9" ht="19.5" thickBot="1" x14ac:dyDescent="0.3">
      <c r="A2" s="368" t="s">
        <v>135</v>
      </c>
      <c r="B2" s="369"/>
      <c r="C2" s="370"/>
      <c r="D2" s="368"/>
      <c r="E2" s="369"/>
      <c r="F2" s="369"/>
      <c r="G2" s="369"/>
      <c r="H2" s="370"/>
    </row>
    <row r="3" spans="1:9" ht="15.75" thickBot="1" x14ac:dyDescent="0.3"/>
    <row r="4" spans="1:9" ht="47.25" customHeight="1" thickBot="1" x14ac:dyDescent="0.3">
      <c r="A4" s="447" t="s">
        <v>9</v>
      </c>
      <c r="B4" s="448"/>
      <c r="C4" s="441" t="s">
        <v>181</v>
      </c>
      <c r="D4" s="442"/>
      <c r="E4" s="443" t="s">
        <v>3</v>
      </c>
      <c r="F4" s="441" t="s">
        <v>12</v>
      </c>
      <c r="G4" s="442"/>
      <c r="H4" s="445" t="s">
        <v>4</v>
      </c>
    </row>
    <row r="5" spans="1:9" ht="75.75" thickBot="1" x14ac:dyDescent="0.3">
      <c r="A5" s="449"/>
      <c r="B5" s="450"/>
      <c r="C5" s="238" t="s">
        <v>5</v>
      </c>
      <c r="D5" s="238" t="s">
        <v>6</v>
      </c>
      <c r="E5" s="444"/>
      <c r="F5" s="441" t="s">
        <v>205</v>
      </c>
      <c r="G5" s="442"/>
      <c r="H5" s="446"/>
    </row>
    <row r="6" spans="1:9" ht="15.75" thickBot="1" x14ac:dyDescent="0.3">
      <c r="A6" s="451" t="s">
        <v>182</v>
      </c>
      <c r="B6" s="452"/>
      <c r="C6" s="243"/>
      <c r="D6" s="244"/>
      <c r="E6" s="239"/>
      <c r="F6" s="435">
        <f>E6/1505</f>
        <v>0</v>
      </c>
      <c r="G6" s="436"/>
      <c r="H6" s="240">
        <f>(F6+G6)*$E$8</f>
        <v>0</v>
      </c>
    </row>
    <row r="7" spans="1:9" x14ac:dyDescent="0.25">
      <c r="A7" s="114"/>
      <c r="B7" s="115"/>
      <c r="C7" s="116"/>
      <c r="D7" s="116"/>
      <c r="E7" s="116"/>
      <c r="F7" s="116"/>
      <c r="G7" s="118"/>
      <c r="H7" s="118"/>
    </row>
    <row r="8" spans="1:9" x14ac:dyDescent="0.25">
      <c r="D8" s="191" t="s">
        <v>183</v>
      </c>
      <c r="E8" s="192">
        <v>6001</v>
      </c>
      <c r="G8" s="193"/>
    </row>
    <row r="9" spans="1:9" ht="58.15" customHeight="1" x14ac:dyDescent="0.25">
      <c r="A9" s="437" t="s">
        <v>185</v>
      </c>
      <c r="B9" s="437"/>
      <c r="C9" s="437"/>
      <c r="D9" s="437"/>
      <c r="E9" s="437"/>
      <c r="F9" s="437"/>
      <c r="G9" s="437"/>
      <c r="H9" s="437"/>
    </row>
    <row r="11" spans="1:9" x14ac:dyDescent="0.25">
      <c r="A11" s="91" t="s">
        <v>142</v>
      </c>
      <c r="B11" s="399"/>
      <c r="C11" s="399"/>
      <c r="D11" s="92"/>
      <c r="E11" s="92"/>
      <c r="F11" s="196" t="s">
        <v>143</v>
      </c>
      <c r="G11" s="196"/>
      <c r="H11" s="196"/>
    </row>
    <row r="12" spans="1:9" x14ac:dyDescent="0.25">
      <c r="F12" s="434"/>
      <c r="G12" s="434"/>
      <c r="H12" s="434"/>
      <c r="I12" s="434"/>
    </row>
    <row r="13" spans="1:9" x14ac:dyDescent="0.25">
      <c r="F13" s="434"/>
      <c r="G13" s="434"/>
      <c r="H13" s="434"/>
      <c r="I13" s="434"/>
    </row>
    <row r="14" spans="1:9" x14ac:dyDescent="0.25">
      <c r="F14" s="434"/>
      <c r="G14" s="434"/>
      <c r="H14" s="434"/>
      <c r="I14" s="434"/>
    </row>
    <row r="15" spans="1:9" x14ac:dyDescent="0.25">
      <c r="F15" s="434"/>
      <c r="G15" s="434"/>
      <c r="H15" s="434"/>
      <c r="I15" s="434"/>
    </row>
    <row r="16" spans="1:9" x14ac:dyDescent="0.25">
      <c r="F16" s="434"/>
      <c r="G16" s="434"/>
      <c r="H16" s="434"/>
      <c r="I16" s="434"/>
    </row>
    <row r="17" spans="6:9" x14ac:dyDescent="0.25">
      <c r="F17" s="434"/>
      <c r="G17" s="434"/>
      <c r="H17" s="434"/>
      <c r="I17" s="434"/>
    </row>
  </sheetData>
  <mergeCells count="14">
    <mergeCell ref="F12:I17"/>
    <mergeCell ref="F6:G6"/>
    <mergeCell ref="A9:H9"/>
    <mergeCell ref="B11:C11"/>
    <mergeCell ref="A1:H1"/>
    <mergeCell ref="A2:C2"/>
    <mergeCell ref="D2:H2"/>
    <mergeCell ref="C4:D4"/>
    <mergeCell ref="E4:E5"/>
    <mergeCell ref="F4:G4"/>
    <mergeCell ref="H4:H5"/>
    <mergeCell ref="F5:G5"/>
    <mergeCell ref="A4:B5"/>
    <mergeCell ref="A6:B6"/>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D24"/>
  <sheetViews>
    <sheetView tabSelected="1" workbookViewId="0">
      <selection activeCell="I8" sqref="I8"/>
    </sheetView>
  </sheetViews>
  <sheetFormatPr baseColWidth="10" defaultRowHeight="15" x14ac:dyDescent="0.25"/>
  <cols>
    <col min="1" max="1" width="1.140625" customWidth="1"/>
    <col min="2" max="2" width="8.42578125" style="249" customWidth="1"/>
    <col min="3" max="3" width="21.85546875" customWidth="1"/>
    <col min="4" max="4" width="10" customWidth="1"/>
    <col min="5" max="6" width="10" style="287" customWidth="1"/>
    <col min="7" max="7" width="10" style="255" customWidth="1"/>
    <col min="8" max="9" width="10" style="287" customWidth="1"/>
    <col min="10" max="10" width="10" customWidth="1"/>
    <col min="11" max="12" width="10" style="287" customWidth="1"/>
    <col min="13" max="13" width="7.85546875" style="255" customWidth="1"/>
    <col min="14" max="15" width="10" style="287" customWidth="1"/>
    <col min="16" max="16" width="10" customWidth="1"/>
    <col min="17" max="18" width="10" style="287" customWidth="1"/>
    <col min="19" max="19" width="7.7109375" style="255" customWidth="1"/>
    <col min="20" max="20" width="10" style="287" customWidth="1"/>
    <col min="21" max="21" width="10.7109375" style="287" customWidth="1"/>
    <col min="22" max="22" width="10" customWidth="1"/>
    <col min="23" max="24" width="10" style="287" customWidth="1"/>
    <col min="25" max="25" width="7.85546875" style="255" customWidth="1"/>
    <col min="26" max="26" width="10" style="287" customWidth="1"/>
    <col min="27" max="27" width="10.5703125" style="287" customWidth="1"/>
  </cols>
  <sheetData>
    <row r="1" spans="2:30" ht="35.25" customHeight="1" x14ac:dyDescent="0.25">
      <c r="C1" s="466" t="s">
        <v>217</v>
      </c>
      <c r="D1" s="466"/>
      <c r="E1" s="466"/>
      <c r="F1" s="466"/>
      <c r="G1" s="466"/>
      <c r="H1" s="466"/>
      <c r="I1" s="466"/>
      <c r="J1" s="466"/>
      <c r="K1" s="466"/>
      <c r="L1" s="466"/>
      <c r="M1" s="466"/>
      <c r="N1" s="466"/>
      <c r="O1" s="466"/>
      <c r="P1" s="466"/>
      <c r="Q1" s="466"/>
      <c r="R1" s="466"/>
      <c r="S1" s="466"/>
      <c r="T1" s="466"/>
      <c r="U1" s="466"/>
      <c r="V1" s="466"/>
      <c r="W1" s="466"/>
      <c r="X1" s="466"/>
      <c r="Y1" s="466"/>
      <c r="Z1" s="466"/>
      <c r="AA1" s="466"/>
    </row>
    <row r="2" spans="2:30" ht="15.75" thickBot="1" x14ac:dyDescent="0.3"/>
    <row r="3" spans="2:30" s="77" customFormat="1" ht="15.75" thickBot="1" x14ac:dyDescent="0.3">
      <c r="B3" s="249"/>
      <c r="D3" s="474" t="s">
        <v>161</v>
      </c>
      <c r="E3" s="475"/>
      <c r="F3" s="475"/>
      <c r="G3" s="475"/>
      <c r="H3" s="475"/>
      <c r="I3" s="476"/>
      <c r="J3" s="454" t="s">
        <v>157</v>
      </c>
      <c r="K3" s="455"/>
      <c r="L3" s="455"/>
      <c r="M3" s="455"/>
      <c r="N3" s="455"/>
      <c r="O3" s="456"/>
      <c r="P3" s="455" t="s">
        <v>213</v>
      </c>
      <c r="Q3" s="455"/>
      <c r="R3" s="455"/>
      <c r="S3" s="455"/>
      <c r="T3" s="455"/>
      <c r="U3" s="455"/>
      <c r="V3" s="454" t="s">
        <v>214</v>
      </c>
      <c r="W3" s="455"/>
      <c r="X3" s="455"/>
      <c r="Y3" s="455"/>
      <c r="Z3" s="455"/>
      <c r="AA3" s="456"/>
    </row>
    <row r="4" spans="2:30" s="77" customFormat="1" ht="15.75" thickBot="1" x14ac:dyDescent="0.3">
      <c r="B4" s="302"/>
      <c r="C4" s="333"/>
      <c r="D4" s="477"/>
      <c r="E4" s="478"/>
      <c r="F4" s="479"/>
      <c r="G4" s="462" t="s">
        <v>208</v>
      </c>
      <c r="H4" s="463"/>
      <c r="I4" s="464"/>
      <c r="J4" s="471"/>
      <c r="K4" s="472"/>
      <c r="L4" s="473"/>
      <c r="M4" s="468" t="s">
        <v>208</v>
      </c>
      <c r="N4" s="469"/>
      <c r="O4" s="470"/>
      <c r="P4" s="465"/>
      <c r="Q4" s="458"/>
      <c r="R4" s="334"/>
      <c r="S4" s="459" t="s">
        <v>208</v>
      </c>
      <c r="T4" s="557"/>
      <c r="U4" s="467"/>
      <c r="V4" s="457"/>
      <c r="W4" s="458"/>
      <c r="X4" s="334"/>
      <c r="Y4" s="459" t="s">
        <v>208</v>
      </c>
      <c r="Z4" s="557"/>
      <c r="AA4" s="460"/>
    </row>
    <row r="5" spans="2:30" s="77" customFormat="1" ht="60.75" thickBot="1" x14ac:dyDescent="0.3">
      <c r="B5" s="249"/>
      <c r="C5" s="332" t="s">
        <v>215</v>
      </c>
      <c r="D5" s="340" t="s">
        <v>216</v>
      </c>
      <c r="E5" s="341" t="s">
        <v>209</v>
      </c>
      <c r="F5" s="342" t="s">
        <v>158</v>
      </c>
      <c r="G5" s="343" t="s">
        <v>210</v>
      </c>
      <c r="H5" s="341" t="s">
        <v>219</v>
      </c>
      <c r="I5" s="344" t="s">
        <v>207</v>
      </c>
      <c r="J5" s="335" t="s">
        <v>216</v>
      </c>
      <c r="K5" s="337" t="s">
        <v>209</v>
      </c>
      <c r="L5" s="337" t="s">
        <v>158</v>
      </c>
      <c r="M5" s="338" t="s">
        <v>210</v>
      </c>
      <c r="N5" s="336" t="s">
        <v>219</v>
      </c>
      <c r="O5" s="337" t="s">
        <v>212</v>
      </c>
      <c r="P5" s="335" t="s">
        <v>216</v>
      </c>
      <c r="Q5" s="336" t="s">
        <v>209</v>
      </c>
      <c r="R5" s="337" t="s">
        <v>158</v>
      </c>
      <c r="S5" s="338" t="s">
        <v>210</v>
      </c>
      <c r="T5" s="336" t="s">
        <v>219</v>
      </c>
      <c r="U5" s="337" t="s">
        <v>212</v>
      </c>
      <c r="V5" s="335" t="s">
        <v>216</v>
      </c>
      <c r="W5" s="336" t="s">
        <v>209</v>
      </c>
      <c r="X5" s="337" t="s">
        <v>158</v>
      </c>
      <c r="Y5" s="338" t="s">
        <v>210</v>
      </c>
      <c r="Z5" s="336" t="s">
        <v>219</v>
      </c>
      <c r="AA5" s="339" t="s">
        <v>211</v>
      </c>
    </row>
    <row r="6" spans="2:30" x14ac:dyDescent="0.25">
      <c r="B6" s="461" t="s">
        <v>17</v>
      </c>
      <c r="C6" s="298"/>
      <c r="D6" s="301"/>
      <c r="E6" s="254"/>
      <c r="F6" s="304">
        <f>E6/1820</f>
        <v>0</v>
      </c>
      <c r="G6" s="270"/>
      <c r="H6" s="271"/>
      <c r="I6" s="309">
        <f>H6/1820</f>
        <v>0</v>
      </c>
      <c r="J6" s="268"/>
      <c r="K6" s="288"/>
      <c r="L6" s="304">
        <f>K6/1820</f>
        <v>0</v>
      </c>
      <c r="M6" s="256"/>
      <c r="N6" s="288"/>
      <c r="O6" s="313">
        <f>N6/1820</f>
        <v>0</v>
      </c>
      <c r="P6" s="247"/>
      <c r="Q6" s="271"/>
      <c r="R6" s="304">
        <f>Q6/1820</f>
        <v>0</v>
      </c>
      <c r="S6" s="270"/>
      <c r="T6" s="288"/>
      <c r="U6" s="318">
        <f>T6/1820</f>
        <v>0</v>
      </c>
      <c r="V6" s="269"/>
      <c r="W6" s="271"/>
      <c r="X6" s="304">
        <f>W6/1820</f>
        <v>0</v>
      </c>
      <c r="Y6" s="270"/>
      <c r="Z6" s="288"/>
      <c r="AA6" s="309">
        <f>Z6/1820</f>
        <v>0</v>
      </c>
      <c r="AB6" s="92"/>
      <c r="AC6" s="92"/>
      <c r="AD6" s="92"/>
    </row>
    <row r="7" spans="2:30" x14ac:dyDescent="0.25">
      <c r="B7" s="453"/>
      <c r="C7" s="299"/>
      <c r="D7" s="273"/>
      <c r="E7" s="274"/>
      <c r="F7" s="304">
        <f t="shared" ref="F7:F8" si="0">E7/1820</f>
        <v>0</v>
      </c>
      <c r="G7" s="275"/>
      <c r="H7" s="274"/>
      <c r="I7" s="309">
        <f t="shared" ref="I7:I8" si="1">H7/1820</f>
        <v>0</v>
      </c>
      <c r="J7" s="263"/>
      <c r="K7" s="289"/>
      <c r="L7" s="304">
        <f t="shared" ref="L7:L8" si="2">K7/1820</f>
        <v>0</v>
      </c>
      <c r="M7" s="262"/>
      <c r="N7" s="289"/>
      <c r="O7" s="313">
        <f t="shared" ref="O7:O8" si="3">N7/1820</f>
        <v>0</v>
      </c>
      <c r="P7" s="261"/>
      <c r="Q7" s="274"/>
      <c r="R7" s="307">
        <f t="shared" ref="R7:R8" si="4">Q7/1820</f>
        <v>0</v>
      </c>
      <c r="S7" s="275"/>
      <c r="T7" s="289"/>
      <c r="U7" s="318">
        <f>T7/1820</f>
        <v>0</v>
      </c>
      <c r="V7" s="273"/>
      <c r="W7" s="274"/>
      <c r="X7" s="307">
        <f t="shared" ref="X7:X8" si="5">W7/1820</f>
        <v>0</v>
      </c>
      <c r="Y7" s="275"/>
      <c r="Z7" s="289"/>
      <c r="AA7" s="309">
        <f t="shared" ref="AA7:AA8" si="6">Z7/1820</f>
        <v>0</v>
      </c>
      <c r="AB7" s="92"/>
      <c r="AC7" s="92"/>
      <c r="AD7" s="92"/>
    </row>
    <row r="8" spans="2:30" ht="15.75" thickBot="1" x14ac:dyDescent="0.3">
      <c r="B8" s="453"/>
      <c r="C8" s="300"/>
      <c r="D8" s="276"/>
      <c r="E8" s="277"/>
      <c r="F8" s="304">
        <f t="shared" si="0"/>
        <v>0</v>
      </c>
      <c r="G8" s="278"/>
      <c r="H8" s="277"/>
      <c r="I8" s="309">
        <f t="shared" si="1"/>
        <v>0</v>
      </c>
      <c r="J8" s="266"/>
      <c r="K8" s="290"/>
      <c r="L8" s="304">
        <f t="shared" si="2"/>
        <v>0</v>
      </c>
      <c r="M8" s="265"/>
      <c r="N8" s="290"/>
      <c r="O8" s="313">
        <f t="shared" si="3"/>
        <v>0</v>
      </c>
      <c r="P8" s="264"/>
      <c r="Q8" s="277"/>
      <c r="R8" s="308">
        <f t="shared" si="4"/>
        <v>0</v>
      </c>
      <c r="S8" s="278"/>
      <c r="T8" s="290"/>
      <c r="U8" s="318">
        <f>T8/1820</f>
        <v>0</v>
      </c>
      <c r="V8" s="276"/>
      <c r="W8" s="277"/>
      <c r="X8" s="308">
        <f t="shared" si="5"/>
        <v>0</v>
      </c>
      <c r="Y8" s="278"/>
      <c r="Z8" s="290"/>
      <c r="AA8" s="309">
        <f t="shared" si="6"/>
        <v>0</v>
      </c>
      <c r="AB8" s="92"/>
      <c r="AC8" s="92"/>
      <c r="AD8" s="92"/>
    </row>
    <row r="9" spans="2:30" ht="15.75" thickBot="1" x14ac:dyDescent="0.3">
      <c r="B9" s="303" t="s">
        <v>7</v>
      </c>
      <c r="C9" s="321"/>
      <c r="D9" s="322">
        <f t="shared" ref="D9:E9" si="7">SUM(D6:D8)</f>
        <v>0</v>
      </c>
      <c r="E9" s="305">
        <f t="shared" si="7"/>
        <v>0</v>
      </c>
      <c r="F9" s="305">
        <f>SUM(F6:F8)</f>
        <v>0</v>
      </c>
      <c r="G9" s="323">
        <f t="shared" ref="G9:AA9" si="8">SUM(G6:G8)</f>
        <v>0</v>
      </c>
      <c r="H9" s="305">
        <f t="shared" si="8"/>
        <v>0</v>
      </c>
      <c r="I9" s="310">
        <f t="shared" si="8"/>
        <v>0</v>
      </c>
      <c r="J9" s="328">
        <f t="shared" si="8"/>
        <v>0</v>
      </c>
      <c r="K9" s="329">
        <f t="shared" si="8"/>
        <v>0</v>
      </c>
      <c r="L9" s="305">
        <f t="shared" si="8"/>
        <v>0</v>
      </c>
      <c r="M9" s="330">
        <f t="shared" si="8"/>
        <v>0</v>
      </c>
      <c r="N9" s="329">
        <f t="shared" si="8"/>
        <v>0</v>
      </c>
      <c r="O9" s="314">
        <f t="shared" si="8"/>
        <v>0</v>
      </c>
      <c r="P9" s="331">
        <f t="shared" si="8"/>
        <v>0</v>
      </c>
      <c r="Q9" s="305">
        <f t="shared" si="8"/>
        <v>0</v>
      </c>
      <c r="R9" s="305">
        <f t="shared" si="8"/>
        <v>0</v>
      </c>
      <c r="S9" s="323">
        <f t="shared" si="8"/>
        <v>0</v>
      </c>
      <c r="T9" s="329">
        <f t="shared" ref="T9" si="9">SUM(T6:T8)</f>
        <v>0</v>
      </c>
      <c r="U9" s="320">
        <f t="shared" si="8"/>
        <v>0</v>
      </c>
      <c r="V9" s="322">
        <f t="shared" si="8"/>
        <v>0</v>
      </c>
      <c r="W9" s="305">
        <f t="shared" si="8"/>
        <v>0</v>
      </c>
      <c r="X9" s="305">
        <f t="shared" si="8"/>
        <v>0</v>
      </c>
      <c r="Y9" s="323">
        <f t="shared" si="8"/>
        <v>0</v>
      </c>
      <c r="Z9" s="329">
        <f t="shared" si="8"/>
        <v>0</v>
      </c>
      <c r="AA9" s="310">
        <f t="shared" si="8"/>
        <v>0</v>
      </c>
      <c r="AB9" s="92"/>
      <c r="AC9" s="92"/>
      <c r="AD9" s="92"/>
    </row>
    <row r="10" spans="2:30" x14ac:dyDescent="0.25">
      <c r="B10" s="453" t="s">
        <v>0</v>
      </c>
      <c r="C10" s="298"/>
      <c r="D10" s="269"/>
      <c r="E10" s="271"/>
      <c r="F10" s="306">
        <f>E10/1505</f>
        <v>0</v>
      </c>
      <c r="G10" s="270"/>
      <c r="H10" s="271"/>
      <c r="I10" s="309">
        <f>H10/1505</f>
        <v>0</v>
      </c>
      <c r="J10" s="268"/>
      <c r="K10" s="291"/>
      <c r="L10" s="306">
        <f t="shared" ref="L10:L12" si="10">K10/1505</f>
        <v>0</v>
      </c>
      <c r="M10" s="267"/>
      <c r="N10" s="291"/>
      <c r="O10" s="313">
        <f t="shared" ref="O10:O12" si="11">N10/1505</f>
        <v>0</v>
      </c>
      <c r="P10" s="260"/>
      <c r="Q10" s="271"/>
      <c r="R10" s="306">
        <f t="shared" ref="R10:R12" si="12">Q10/1505</f>
        <v>0</v>
      </c>
      <c r="S10" s="270"/>
      <c r="T10" s="291"/>
      <c r="U10" s="317">
        <f>T10/1505</f>
        <v>0</v>
      </c>
      <c r="V10" s="269"/>
      <c r="W10" s="271"/>
      <c r="X10" s="306">
        <f t="shared" ref="X10:X12" si="13">W10/1505</f>
        <v>0</v>
      </c>
      <c r="Y10" s="270"/>
      <c r="Z10" s="291"/>
      <c r="AA10" s="309">
        <f>Z10/1505</f>
        <v>0</v>
      </c>
      <c r="AB10" s="92"/>
      <c r="AC10" s="92"/>
      <c r="AD10" s="92"/>
    </row>
    <row r="11" spans="2:30" x14ac:dyDescent="0.25">
      <c r="B11" s="453"/>
      <c r="C11" s="299"/>
      <c r="D11" s="273"/>
      <c r="E11" s="274"/>
      <c r="F11" s="306">
        <f t="shared" ref="F11:F12" si="14">E11/1505</f>
        <v>0</v>
      </c>
      <c r="G11" s="275"/>
      <c r="H11" s="274"/>
      <c r="I11" s="309">
        <f t="shared" ref="I11:I12" si="15">H11/1505</f>
        <v>0</v>
      </c>
      <c r="J11" s="263"/>
      <c r="K11" s="289"/>
      <c r="L11" s="307">
        <f t="shared" si="10"/>
        <v>0</v>
      </c>
      <c r="M11" s="262"/>
      <c r="N11" s="289"/>
      <c r="O11" s="315">
        <f t="shared" si="11"/>
        <v>0</v>
      </c>
      <c r="P11" s="261"/>
      <c r="Q11" s="274"/>
      <c r="R11" s="307">
        <f t="shared" si="12"/>
        <v>0</v>
      </c>
      <c r="S11" s="275"/>
      <c r="T11" s="289"/>
      <c r="U11" s="318">
        <f>T11/1505</f>
        <v>0</v>
      </c>
      <c r="V11" s="273"/>
      <c r="W11" s="274"/>
      <c r="X11" s="307">
        <f t="shared" si="13"/>
        <v>0</v>
      </c>
      <c r="Y11" s="275"/>
      <c r="Z11" s="289"/>
      <c r="AA11" s="309">
        <f t="shared" ref="AA11:AA12" si="16">Z11/1505</f>
        <v>0</v>
      </c>
      <c r="AB11" s="92"/>
      <c r="AC11" s="92"/>
      <c r="AD11" s="92"/>
    </row>
    <row r="12" spans="2:30" ht="15.75" thickBot="1" x14ac:dyDescent="0.3">
      <c r="B12" s="453"/>
      <c r="C12" s="300"/>
      <c r="D12" s="276"/>
      <c r="E12" s="277"/>
      <c r="F12" s="306">
        <f t="shared" si="14"/>
        <v>0</v>
      </c>
      <c r="G12" s="278"/>
      <c r="H12" s="277"/>
      <c r="I12" s="309">
        <f t="shared" si="15"/>
        <v>0</v>
      </c>
      <c r="J12" s="266"/>
      <c r="K12" s="290"/>
      <c r="L12" s="308">
        <f t="shared" si="10"/>
        <v>0</v>
      </c>
      <c r="M12" s="265"/>
      <c r="N12" s="290"/>
      <c r="O12" s="316">
        <f t="shared" si="11"/>
        <v>0</v>
      </c>
      <c r="P12" s="264"/>
      <c r="Q12" s="277"/>
      <c r="R12" s="308">
        <f t="shared" si="12"/>
        <v>0</v>
      </c>
      <c r="S12" s="278"/>
      <c r="T12" s="290"/>
      <c r="U12" s="319">
        <f>T12/1505</f>
        <v>0</v>
      </c>
      <c r="V12" s="276"/>
      <c r="W12" s="277"/>
      <c r="X12" s="308">
        <f t="shared" si="13"/>
        <v>0</v>
      </c>
      <c r="Y12" s="278"/>
      <c r="Z12" s="290"/>
      <c r="AA12" s="309">
        <f t="shared" si="16"/>
        <v>0</v>
      </c>
      <c r="AB12" s="92"/>
      <c r="AC12" s="92"/>
      <c r="AD12" s="92"/>
    </row>
    <row r="13" spans="2:30" ht="15.75" thickBot="1" x14ac:dyDescent="0.3">
      <c r="B13" s="303" t="s">
        <v>7</v>
      </c>
      <c r="C13" s="321"/>
      <c r="D13" s="322">
        <f t="shared" ref="D13:AA13" si="17">SUM(D10:D12)</f>
        <v>0</v>
      </c>
      <c r="E13" s="305">
        <f t="shared" si="17"/>
        <v>0</v>
      </c>
      <c r="F13" s="305">
        <f t="shared" si="17"/>
        <v>0</v>
      </c>
      <c r="G13" s="323">
        <f t="shared" si="17"/>
        <v>0</v>
      </c>
      <c r="H13" s="305">
        <f t="shared" si="17"/>
        <v>0</v>
      </c>
      <c r="I13" s="310">
        <f t="shared" si="17"/>
        <v>0</v>
      </c>
      <c r="J13" s="328">
        <f t="shared" si="17"/>
        <v>0</v>
      </c>
      <c r="K13" s="329">
        <f t="shared" si="17"/>
        <v>0</v>
      </c>
      <c r="L13" s="305">
        <f t="shared" si="17"/>
        <v>0</v>
      </c>
      <c r="M13" s="330">
        <f t="shared" si="17"/>
        <v>0</v>
      </c>
      <c r="N13" s="329">
        <f t="shared" si="17"/>
        <v>0</v>
      </c>
      <c r="O13" s="314">
        <f t="shared" si="17"/>
        <v>0</v>
      </c>
      <c r="P13" s="331">
        <f t="shared" si="17"/>
        <v>0</v>
      </c>
      <c r="Q13" s="305">
        <f t="shared" si="17"/>
        <v>0</v>
      </c>
      <c r="R13" s="305">
        <f t="shared" si="17"/>
        <v>0</v>
      </c>
      <c r="S13" s="323">
        <f t="shared" si="17"/>
        <v>0</v>
      </c>
      <c r="T13" s="329">
        <f t="shared" ref="T13" si="18">SUM(T10:T12)</f>
        <v>0</v>
      </c>
      <c r="U13" s="320">
        <f t="shared" si="17"/>
        <v>0</v>
      </c>
      <c r="V13" s="322">
        <f t="shared" si="17"/>
        <v>0</v>
      </c>
      <c r="W13" s="305">
        <f t="shared" si="17"/>
        <v>0</v>
      </c>
      <c r="X13" s="305">
        <f t="shared" si="17"/>
        <v>0</v>
      </c>
      <c r="Y13" s="323">
        <f t="shared" si="17"/>
        <v>0</v>
      </c>
      <c r="Z13" s="329">
        <f t="shared" si="17"/>
        <v>0</v>
      </c>
      <c r="AA13" s="310">
        <f t="shared" si="17"/>
        <v>0</v>
      </c>
      <c r="AB13" s="92"/>
      <c r="AC13" s="92"/>
      <c r="AD13" s="92"/>
    </row>
    <row r="14" spans="2:30" x14ac:dyDescent="0.25">
      <c r="B14" s="453" t="s">
        <v>15</v>
      </c>
      <c r="C14" s="298"/>
      <c r="D14" s="269"/>
      <c r="E14" s="271"/>
      <c r="F14" s="306">
        <f>E14/1607</f>
        <v>0</v>
      </c>
      <c r="G14" s="270"/>
      <c r="H14" s="271"/>
      <c r="I14" s="309">
        <f t="shared" ref="I14:I16" si="19">H14/1607</f>
        <v>0</v>
      </c>
      <c r="J14" s="269"/>
      <c r="K14" s="271"/>
      <c r="L14" s="306">
        <f t="shared" ref="L14:L16" si="20">K14/1607</f>
        <v>0</v>
      </c>
      <c r="M14" s="270"/>
      <c r="N14" s="271"/>
      <c r="O14" s="313">
        <f t="shared" ref="O14:O16" si="21">N14/1607</f>
        <v>0</v>
      </c>
      <c r="P14" s="272"/>
      <c r="Q14" s="271"/>
      <c r="R14" s="306">
        <f t="shared" ref="R14:R16" si="22">Q14/1607</f>
        <v>0</v>
      </c>
      <c r="S14" s="270"/>
      <c r="T14" s="271"/>
      <c r="U14" s="318">
        <f>T14/1607</f>
        <v>0</v>
      </c>
      <c r="V14" s="269"/>
      <c r="W14" s="271"/>
      <c r="X14" s="306">
        <f t="shared" ref="X14:X16" si="23">W14/1607</f>
        <v>0</v>
      </c>
      <c r="Y14" s="270"/>
      <c r="Z14" s="271"/>
      <c r="AA14" s="309">
        <f>Z14/1607</f>
        <v>0</v>
      </c>
      <c r="AB14" s="92"/>
      <c r="AC14" s="92"/>
      <c r="AD14" s="92"/>
    </row>
    <row r="15" spans="2:30" x14ac:dyDescent="0.25">
      <c r="B15" s="453"/>
      <c r="C15" s="299"/>
      <c r="D15" s="273"/>
      <c r="E15" s="274"/>
      <c r="F15" s="307">
        <f t="shared" ref="F15:F16" si="24">E15/1607</f>
        <v>0</v>
      </c>
      <c r="G15" s="275"/>
      <c r="H15" s="274"/>
      <c r="I15" s="311">
        <f t="shared" si="19"/>
        <v>0</v>
      </c>
      <c r="J15" s="281"/>
      <c r="K15" s="292"/>
      <c r="L15" s="307">
        <f t="shared" si="20"/>
        <v>0</v>
      </c>
      <c r="M15" s="280"/>
      <c r="N15" s="292"/>
      <c r="O15" s="315">
        <f t="shared" si="21"/>
        <v>0</v>
      </c>
      <c r="P15" s="279"/>
      <c r="Q15" s="292"/>
      <c r="R15" s="307">
        <f t="shared" si="22"/>
        <v>0</v>
      </c>
      <c r="S15" s="280"/>
      <c r="T15" s="292"/>
      <c r="U15" s="318">
        <f>T15/1607</f>
        <v>0</v>
      </c>
      <c r="V15" s="273"/>
      <c r="W15" s="274"/>
      <c r="X15" s="307">
        <f t="shared" si="23"/>
        <v>0</v>
      </c>
      <c r="Y15" s="275"/>
      <c r="Z15" s="292"/>
      <c r="AA15" s="309">
        <f t="shared" ref="AA15:AA16" si="25">Z15/1607</f>
        <v>0</v>
      </c>
      <c r="AB15" s="92"/>
      <c r="AC15" s="92"/>
      <c r="AD15" s="92"/>
    </row>
    <row r="16" spans="2:30" ht="15.75" thickBot="1" x14ac:dyDescent="0.3">
      <c r="B16" s="453"/>
      <c r="C16" s="300"/>
      <c r="D16" s="276"/>
      <c r="E16" s="277"/>
      <c r="F16" s="308">
        <f t="shared" si="24"/>
        <v>0</v>
      </c>
      <c r="G16" s="278"/>
      <c r="H16" s="277"/>
      <c r="I16" s="312">
        <f t="shared" si="19"/>
        <v>0</v>
      </c>
      <c r="J16" s="284"/>
      <c r="K16" s="293"/>
      <c r="L16" s="308">
        <f t="shared" si="20"/>
        <v>0</v>
      </c>
      <c r="M16" s="283"/>
      <c r="N16" s="293"/>
      <c r="O16" s="316">
        <f t="shared" si="21"/>
        <v>0</v>
      </c>
      <c r="P16" s="282"/>
      <c r="Q16" s="293"/>
      <c r="R16" s="308">
        <f t="shared" si="22"/>
        <v>0</v>
      </c>
      <c r="S16" s="283"/>
      <c r="T16" s="293"/>
      <c r="U16" s="318">
        <f>T16/1607</f>
        <v>0</v>
      </c>
      <c r="V16" s="276"/>
      <c r="W16" s="277"/>
      <c r="X16" s="308">
        <f t="shared" si="23"/>
        <v>0</v>
      </c>
      <c r="Y16" s="278"/>
      <c r="Z16" s="293"/>
      <c r="AA16" s="309">
        <f t="shared" si="25"/>
        <v>0</v>
      </c>
      <c r="AB16" s="92"/>
      <c r="AC16" s="92"/>
      <c r="AD16" s="92"/>
    </row>
    <row r="17" spans="2:30" ht="15.75" thickBot="1" x14ac:dyDescent="0.3">
      <c r="B17" s="303" t="s">
        <v>7</v>
      </c>
      <c r="C17" s="321"/>
      <c r="D17" s="322">
        <f t="shared" ref="D17:AA17" si="26">SUM(D14:D16)</f>
        <v>0</v>
      </c>
      <c r="E17" s="305">
        <f t="shared" si="26"/>
        <v>0</v>
      </c>
      <c r="F17" s="305">
        <f t="shared" si="26"/>
        <v>0</v>
      </c>
      <c r="G17" s="323">
        <f t="shared" si="26"/>
        <v>0</v>
      </c>
      <c r="H17" s="305">
        <f t="shared" si="26"/>
        <v>0</v>
      </c>
      <c r="I17" s="310">
        <f t="shared" si="26"/>
        <v>0</v>
      </c>
      <c r="J17" s="328">
        <f t="shared" si="26"/>
        <v>0</v>
      </c>
      <c r="K17" s="329">
        <f t="shared" si="26"/>
        <v>0</v>
      </c>
      <c r="L17" s="305">
        <f t="shared" si="26"/>
        <v>0</v>
      </c>
      <c r="M17" s="330">
        <f t="shared" si="26"/>
        <v>0</v>
      </c>
      <c r="N17" s="329">
        <f t="shared" si="26"/>
        <v>0</v>
      </c>
      <c r="O17" s="314">
        <f t="shared" si="26"/>
        <v>0</v>
      </c>
      <c r="P17" s="331">
        <f t="shared" si="26"/>
        <v>0</v>
      </c>
      <c r="Q17" s="305">
        <f t="shared" si="26"/>
        <v>0</v>
      </c>
      <c r="R17" s="305">
        <f t="shared" si="26"/>
        <v>0</v>
      </c>
      <c r="S17" s="323">
        <f t="shared" si="26"/>
        <v>0</v>
      </c>
      <c r="T17" s="329">
        <f t="shared" ref="T17" si="27">SUM(T14:T16)</f>
        <v>0</v>
      </c>
      <c r="U17" s="320">
        <f t="shared" si="26"/>
        <v>0</v>
      </c>
      <c r="V17" s="322">
        <f t="shared" si="26"/>
        <v>0</v>
      </c>
      <c r="W17" s="305">
        <f t="shared" si="26"/>
        <v>0</v>
      </c>
      <c r="X17" s="305">
        <f t="shared" si="26"/>
        <v>0</v>
      </c>
      <c r="Y17" s="323">
        <f t="shared" si="26"/>
        <v>0</v>
      </c>
      <c r="Z17" s="329">
        <f t="shared" si="26"/>
        <v>0</v>
      </c>
      <c r="AA17" s="310">
        <f t="shared" si="26"/>
        <v>0</v>
      </c>
      <c r="AB17" s="92"/>
      <c r="AC17" s="92"/>
      <c r="AD17" s="92"/>
    </row>
    <row r="18" spans="2:30" x14ac:dyDescent="0.25">
      <c r="B18" s="453" t="s">
        <v>16</v>
      </c>
      <c r="C18" s="298"/>
      <c r="D18" s="269"/>
      <c r="E18" s="271"/>
      <c r="F18" s="306">
        <f>E18/1600</f>
        <v>0</v>
      </c>
      <c r="G18" s="270"/>
      <c r="H18" s="271"/>
      <c r="I18" s="309">
        <f t="shared" ref="I18:I20" si="28">H18/1600</f>
        <v>0</v>
      </c>
      <c r="J18" s="251"/>
      <c r="K18" s="294"/>
      <c r="L18" s="306">
        <f t="shared" ref="L18:L20" si="29">K18/1600</f>
        <v>0</v>
      </c>
      <c r="M18" s="257"/>
      <c r="N18" s="297"/>
      <c r="O18" s="313">
        <f t="shared" ref="O18:O20" si="30">N18/1600</f>
        <v>0</v>
      </c>
      <c r="P18" s="285"/>
      <c r="Q18" s="297"/>
      <c r="R18" s="306">
        <f t="shared" ref="R18:R20" si="31">Q18/1600</f>
        <v>0</v>
      </c>
      <c r="S18" s="286"/>
      <c r="T18" s="297"/>
      <c r="U18" s="317">
        <f>T18/1600</f>
        <v>0</v>
      </c>
      <c r="V18" s="269"/>
      <c r="W18" s="271"/>
      <c r="X18" s="306">
        <f t="shared" ref="X18:X20" si="32">W18/1600</f>
        <v>0</v>
      </c>
      <c r="Y18" s="270"/>
      <c r="Z18" s="297"/>
      <c r="AA18" s="309">
        <f>Z18/1600</f>
        <v>0</v>
      </c>
      <c r="AB18" s="92"/>
      <c r="AC18" s="92"/>
      <c r="AD18" s="92"/>
    </row>
    <row r="19" spans="2:30" x14ac:dyDescent="0.25">
      <c r="B19" s="453"/>
      <c r="C19" s="299"/>
      <c r="D19" s="273"/>
      <c r="E19" s="274"/>
      <c r="F19" s="306">
        <f t="shared" ref="F19:F20" si="33">E19/1600</f>
        <v>0</v>
      </c>
      <c r="G19" s="275"/>
      <c r="H19" s="274"/>
      <c r="I19" s="311">
        <f t="shared" si="28"/>
        <v>0</v>
      </c>
      <c r="J19" s="248"/>
      <c r="K19" s="295"/>
      <c r="L19" s="307">
        <f t="shared" si="29"/>
        <v>0</v>
      </c>
      <c r="M19" s="258"/>
      <c r="N19" s="292"/>
      <c r="O19" s="315">
        <f t="shared" si="30"/>
        <v>0</v>
      </c>
      <c r="P19" s="279"/>
      <c r="Q19" s="292"/>
      <c r="R19" s="307">
        <f t="shared" si="31"/>
        <v>0</v>
      </c>
      <c r="S19" s="280"/>
      <c r="T19" s="292"/>
      <c r="U19" s="317">
        <f t="shared" ref="U19:U20" si="34">T19/1600</f>
        <v>0</v>
      </c>
      <c r="V19" s="273"/>
      <c r="W19" s="274"/>
      <c r="X19" s="307">
        <f t="shared" si="32"/>
        <v>0</v>
      </c>
      <c r="Y19" s="275"/>
      <c r="Z19" s="292"/>
      <c r="AA19" s="309">
        <f t="shared" ref="AA19:AA20" si="35">Z19/1600</f>
        <v>0</v>
      </c>
      <c r="AB19" s="92"/>
      <c r="AC19" s="92"/>
      <c r="AD19" s="92"/>
    </row>
    <row r="20" spans="2:30" ht="15.75" thickBot="1" x14ac:dyDescent="0.3">
      <c r="B20" s="453"/>
      <c r="C20" s="300"/>
      <c r="D20" s="276"/>
      <c r="E20" s="277"/>
      <c r="F20" s="306">
        <f t="shared" si="33"/>
        <v>0</v>
      </c>
      <c r="G20" s="278"/>
      <c r="H20" s="277"/>
      <c r="I20" s="312">
        <f t="shared" si="28"/>
        <v>0</v>
      </c>
      <c r="J20" s="250"/>
      <c r="K20" s="296"/>
      <c r="L20" s="308">
        <f t="shared" si="29"/>
        <v>0</v>
      </c>
      <c r="M20" s="259"/>
      <c r="N20" s="293"/>
      <c r="O20" s="316">
        <f t="shared" si="30"/>
        <v>0</v>
      </c>
      <c r="P20" s="282"/>
      <c r="Q20" s="293"/>
      <c r="R20" s="308">
        <f t="shared" si="31"/>
        <v>0</v>
      </c>
      <c r="S20" s="283"/>
      <c r="T20" s="293"/>
      <c r="U20" s="317">
        <f t="shared" si="34"/>
        <v>0</v>
      </c>
      <c r="V20" s="276"/>
      <c r="W20" s="277"/>
      <c r="X20" s="308">
        <f t="shared" si="32"/>
        <v>0</v>
      </c>
      <c r="Y20" s="278"/>
      <c r="Z20" s="293"/>
      <c r="AA20" s="309">
        <f t="shared" si="35"/>
        <v>0</v>
      </c>
      <c r="AB20" s="92"/>
      <c r="AC20" s="92"/>
      <c r="AD20" s="92"/>
    </row>
    <row r="21" spans="2:30" ht="15.75" thickBot="1" x14ac:dyDescent="0.3">
      <c r="B21" s="303" t="s">
        <v>7</v>
      </c>
      <c r="C21" s="321"/>
      <c r="D21" s="322">
        <f t="shared" ref="D21:AA21" si="36">SUM(D18:D20)</f>
        <v>0</v>
      </c>
      <c r="E21" s="305">
        <f t="shared" si="36"/>
        <v>0</v>
      </c>
      <c r="F21" s="305">
        <f t="shared" si="36"/>
        <v>0</v>
      </c>
      <c r="G21" s="323">
        <f t="shared" si="36"/>
        <v>0</v>
      </c>
      <c r="H21" s="305">
        <f t="shared" si="36"/>
        <v>0</v>
      </c>
      <c r="I21" s="310">
        <f t="shared" si="36"/>
        <v>0</v>
      </c>
      <c r="J21" s="328">
        <f t="shared" si="36"/>
        <v>0</v>
      </c>
      <c r="K21" s="329">
        <f t="shared" si="36"/>
        <v>0</v>
      </c>
      <c r="L21" s="305">
        <f t="shared" si="36"/>
        <v>0</v>
      </c>
      <c r="M21" s="330">
        <f t="shared" si="36"/>
        <v>0</v>
      </c>
      <c r="N21" s="329">
        <f t="shared" si="36"/>
        <v>0</v>
      </c>
      <c r="O21" s="314">
        <f t="shared" si="36"/>
        <v>0</v>
      </c>
      <c r="P21" s="331">
        <f t="shared" si="36"/>
        <v>0</v>
      </c>
      <c r="Q21" s="305">
        <f t="shared" si="36"/>
        <v>0</v>
      </c>
      <c r="R21" s="305">
        <f t="shared" si="36"/>
        <v>0</v>
      </c>
      <c r="S21" s="323">
        <f t="shared" si="36"/>
        <v>0</v>
      </c>
      <c r="T21" s="329">
        <f t="shared" ref="T21" si="37">SUM(T18:T20)</f>
        <v>0</v>
      </c>
      <c r="U21" s="320">
        <f t="shared" si="36"/>
        <v>0</v>
      </c>
      <c r="V21" s="322">
        <f t="shared" si="36"/>
        <v>0</v>
      </c>
      <c r="W21" s="305">
        <f t="shared" si="36"/>
        <v>0</v>
      </c>
      <c r="X21" s="305">
        <f t="shared" si="36"/>
        <v>0</v>
      </c>
      <c r="Y21" s="323">
        <f t="shared" si="36"/>
        <v>0</v>
      </c>
      <c r="Z21" s="329">
        <f t="shared" si="36"/>
        <v>0</v>
      </c>
      <c r="AA21" s="310">
        <f t="shared" si="36"/>
        <v>0</v>
      </c>
      <c r="AB21" s="92"/>
      <c r="AC21" s="92"/>
      <c r="AD21" s="92"/>
    </row>
    <row r="22" spans="2:30" x14ac:dyDescent="0.25">
      <c r="B22" s="453" t="s">
        <v>182</v>
      </c>
      <c r="C22" s="298"/>
      <c r="D22" s="269"/>
      <c r="E22" s="271"/>
      <c r="F22" s="306">
        <f>E22/1505</f>
        <v>0</v>
      </c>
      <c r="G22" s="270"/>
      <c r="H22" s="271"/>
      <c r="I22" s="309">
        <f t="shared" ref="I22:I23" si="38">H22/1505</f>
        <v>0</v>
      </c>
      <c r="J22" s="251"/>
      <c r="K22" s="294"/>
      <c r="L22" s="306">
        <f t="shared" ref="L22:L23" si="39">K22/1505</f>
        <v>0</v>
      </c>
      <c r="M22" s="257"/>
      <c r="N22" s="297"/>
      <c r="O22" s="313">
        <f t="shared" ref="O22:O23" si="40">N22/1505</f>
        <v>0</v>
      </c>
      <c r="P22" s="285"/>
      <c r="Q22" s="297"/>
      <c r="R22" s="306">
        <f t="shared" ref="R22:R23" si="41">Q22/1505</f>
        <v>0</v>
      </c>
      <c r="S22" s="286"/>
      <c r="T22" s="297"/>
      <c r="U22" s="317">
        <f>T22/1505</f>
        <v>0</v>
      </c>
      <c r="V22" s="269"/>
      <c r="W22" s="271"/>
      <c r="X22" s="306">
        <f t="shared" ref="X22:X23" si="42">W22/1505</f>
        <v>0</v>
      </c>
      <c r="Y22" s="270"/>
      <c r="Z22" s="297"/>
      <c r="AA22" s="309">
        <f>Z22/1505</f>
        <v>0</v>
      </c>
      <c r="AB22" s="92"/>
      <c r="AC22" s="92"/>
      <c r="AD22" s="92"/>
    </row>
    <row r="23" spans="2:30" ht="15.75" thickBot="1" x14ac:dyDescent="0.3">
      <c r="B23" s="453"/>
      <c r="C23" s="300"/>
      <c r="D23" s="276"/>
      <c r="E23" s="277"/>
      <c r="F23" s="306">
        <f>E23/1505</f>
        <v>0</v>
      </c>
      <c r="G23" s="278"/>
      <c r="H23" s="277"/>
      <c r="I23" s="312">
        <f t="shared" si="38"/>
        <v>0</v>
      </c>
      <c r="J23" s="250"/>
      <c r="K23" s="296"/>
      <c r="L23" s="308">
        <f t="shared" si="39"/>
        <v>0</v>
      </c>
      <c r="M23" s="259"/>
      <c r="N23" s="293"/>
      <c r="O23" s="316">
        <f t="shared" si="40"/>
        <v>0</v>
      </c>
      <c r="P23" s="282"/>
      <c r="Q23" s="293"/>
      <c r="R23" s="308">
        <f t="shared" si="41"/>
        <v>0</v>
      </c>
      <c r="S23" s="283"/>
      <c r="T23" s="293"/>
      <c r="U23" s="317">
        <f>T23/1505</f>
        <v>0</v>
      </c>
      <c r="V23" s="276"/>
      <c r="W23" s="277"/>
      <c r="X23" s="308">
        <f t="shared" si="42"/>
        <v>0</v>
      </c>
      <c r="Y23" s="278"/>
      <c r="Z23" s="293"/>
      <c r="AA23" s="309">
        <f>Z23/1505</f>
        <v>0</v>
      </c>
      <c r="AB23" s="92"/>
      <c r="AC23" s="92"/>
      <c r="AD23" s="92"/>
    </row>
    <row r="24" spans="2:30" s="92" customFormat="1" ht="15.75" thickBot="1" x14ac:dyDescent="0.3">
      <c r="B24" s="303" t="s">
        <v>7</v>
      </c>
      <c r="C24" s="321"/>
      <c r="D24" s="322">
        <f t="shared" ref="D24:AA24" si="43">SUM(D21:D23)</f>
        <v>0</v>
      </c>
      <c r="E24" s="305">
        <f t="shared" si="43"/>
        <v>0</v>
      </c>
      <c r="F24" s="305">
        <f t="shared" si="43"/>
        <v>0</v>
      </c>
      <c r="G24" s="323">
        <f t="shared" si="43"/>
        <v>0</v>
      </c>
      <c r="H24" s="305">
        <f t="shared" si="43"/>
        <v>0</v>
      </c>
      <c r="I24" s="310">
        <f t="shared" si="43"/>
        <v>0</v>
      </c>
      <c r="J24" s="324">
        <f t="shared" si="43"/>
        <v>0</v>
      </c>
      <c r="K24" s="325">
        <f t="shared" si="43"/>
        <v>0</v>
      </c>
      <c r="L24" s="305">
        <f t="shared" si="43"/>
        <v>0</v>
      </c>
      <c r="M24" s="326">
        <f t="shared" si="43"/>
        <v>0</v>
      </c>
      <c r="N24" s="305">
        <f t="shared" si="43"/>
        <v>0</v>
      </c>
      <c r="O24" s="314">
        <f t="shared" si="43"/>
        <v>0</v>
      </c>
      <c r="P24" s="327">
        <f t="shared" si="43"/>
        <v>0</v>
      </c>
      <c r="Q24" s="305">
        <f t="shared" si="43"/>
        <v>0</v>
      </c>
      <c r="R24" s="305">
        <f t="shared" si="43"/>
        <v>0</v>
      </c>
      <c r="S24" s="323">
        <f t="shared" si="43"/>
        <v>0</v>
      </c>
      <c r="T24" s="305">
        <f t="shared" ref="T24" si="44">SUM(T21:T23)</f>
        <v>0</v>
      </c>
      <c r="U24" s="320">
        <f t="shared" si="43"/>
        <v>0</v>
      </c>
      <c r="V24" s="322">
        <f t="shared" si="43"/>
        <v>0</v>
      </c>
      <c r="W24" s="305">
        <f t="shared" si="43"/>
        <v>0</v>
      </c>
      <c r="X24" s="305">
        <f t="shared" si="43"/>
        <v>0</v>
      </c>
      <c r="Y24" s="323">
        <f t="shared" si="43"/>
        <v>0</v>
      </c>
      <c r="Z24" s="305">
        <f t="shared" si="43"/>
        <v>0</v>
      </c>
      <c r="AA24" s="310">
        <f t="shared" si="43"/>
        <v>0</v>
      </c>
    </row>
  </sheetData>
  <mergeCells count="18">
    <mergeCell ref="C1:AA1"/>
    <mergeCell ref="S4:U4"/>
    <mergeCell ref="M4:O4"/>
    <mergeCell ref="J3:O3"/>
    <mergeCell ref="J4:L4"/>
    <mergeCell ref="D3:I3"/>
    <mergeCell ref="D4:F4"/>
    <mergeCell ref="B14:B16"/>
    <mergeCell ref="B18:B20"/>
    <mergeCell ref="B22:B23"/>
    <mergeCell ref="V3:AA3"/>
    <mergeCell ref="V4:W4"/>
    <mergeCell ref="Y4:AA4"/>
    <mergeCell ref="B6:B8"/>
    <mergeCell ref="B10:B12"/>
    <mergeCell ref="G4:I4"/>
    <mergeCell ref="P3:U3"/>
    <mergeCell ref="P4:Q4"/>
  </mergeCells>
  <pageMargins left="0.7" right="0.7" top="0.75" bottom="0.75" header="0.3" footer="0.3"/>
  <pageSetup paperSize="9" scale="51"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0"/>
  <sheetViews>
    <sheetView zoomScale="80" zoomScaleNormal="80" workbookViewId="0">
      <selection activeCell="C9" sqref="C9:C10"/>
    </sheetView>
  </sheetViews>
  <sheetFormatPr baseColWidth="10" defaultRowHeight="15" x14ac:dyDescent="0.25"/>
  <cols>
    <col min="1" max="1" width="36.28515625" customWidth="1"/>
    <col min="2" max="13" width="13.7109375" customWidth="1"/>
  </cols>
  <sheetData>
    <row r="1" spans="1:13" ht="30.75" customHeight="1" thickBot="1" x14ac:dyDescent="0.3">
      <c r="A1" s="368" t="s">
        <v>134</v>
      </c>
      <c r="B1" s="369"/>
      <c r="C1" s="369"/>
      <c r="D1" s="369"/>
      <c r="E1" s="369"/>
      <c r="F1" s="369"/>
      <c r="G1" s="369"/>
      <c r="H1" s="369"/>
      <c r="I1" s="369"/>
      <c r="J1" s="369"/>
      <c r="K1" s="369"/>
      <c r="L1" s="369"/>
      <c r="M1" s="370"/>
    </row>
    <row r="2" spans="1:13" ht="36.75" customHeight="1" thickBot="1" x14ac:dyDescent="0.3">
      <c r="A2" s="67" t="s">
        <v>135</v>
      </c>
      <c r="B2" s="368"/>
      <c r="C2" s="369"/>
      <c r="D2" s="370"/>
      <c r="E2" s="501" t="s">
        <v>136</v>
      </c>
      <c r="F2" s="502"/>
      <c r="G2" s="503"/>
      <c r="H2" s="504"/>
      <c r="I2" s="505"/>
      <c r="J2" s="505"/>
      <c r="K2" s="505"/>
      <c r="L2" s="505"/>
      <c r="M2" s="506"/>
    </row>
    <row r="3" spans="1:13" ht="19.5" customHeight="1" thickBot="1" x14ac:dyDescent="0.3"/>
    <row r="4" spans="1:13" ht="33.75" customHeight="1" thickBot="1" x14ac:dyDescent="0.3">
      <c r="J4" s="507" t="s">
        <v>139</v>
      </c>
      <c r="K4" s="508"/>
      <c r="L4" s="508"/>
      <c r="M4" s="509"/>
    </row>
    <row r="5" spans="1:13" ht="15" customHeight="1" x14ac:dyDescent="0.25">
      <c r="A5" s="480" t="s">
        <v>28</v>
      </c>
      <c r="B5" s="483" t="s">
        <v>145</v>
      </c>
      <c r="C5" s="484"/>
      <c r="D5" s="483" t="s">
        <v>174</v>
      </c>
      <c r="E5" s="484"/>
      <c r="F5" s="483" t="s">
        <v>175</v>
      </c>
      <c r="G5" s="484"/>
      <c r="H5" s="483" t="s">
        <v>144</v>
      </c>
      <c r="I5" s="484"/>
      <c r="J5" s="483" t="s">
        <v>146</v>
      </c>
      <c r="K5" s="484"/>
      <c r="L5" s="483" t="s">
        <v>176</v>
      </c>
      <c r="M5" s="484"/>
    </row>
    <row r="6" spans="1:13" ht="15.75" customHeight="1" thickBot="1" x14ac:dyDescent="0.3">
      <c r="A6" s="481"/>
      <c r="B6" s="485"/>
      <c r="C6" s="486"/>
      <c r="D6" s="487"/>
      <c r="E6" s="488"/>
      <c r="F6" s="487"/>
      <c r="G6" s="488"/>
      <c r="H6" s="487"/>
      <c r="I6" s="488"/>
      <c r="J6" s="487"/>
      <c r="K6" s="488"/>
      <c r="L6" s="487"/>
      <c r="M6" s="488"/>
    </row>
    <row r="7" spans="1:13" ht="15" customHeight="1" x14ac:dyDescent="0.25">
      <c r="A7" s="481"/>
      <c r="B7" s="489" t="s">
        <v>29</v>
      </c>
      <c r="C7" s="489" t="s">
        <v>30</v>
      </c>
      <c r="D7" s="489" t="s">
        <v>29</v>
      </c>
      <c r="E7" s="489" t="s">
        <v>30</v>
      </c>
      <c r="F7" s="489" t="s">
        <v>29</v>
      </c>
      <c r="G7" s="489" t="s">
        <v>30</v>
      </c>
      <c r="H7" s="489" t="s">
        <v>29</v>
      </c>
      <c r="I7" s="489" t="s">
        <v>30</v>
      </c>
      <c r="J7" s="489" t="s">
        <v>29</v>
      </c>
      <c r="K7" s="489" t="s">
        <v>30</v>
      </c>
      <c r="L7" s="489" t="s">
        <v>29</v>
      </c>
      <c r="M7" s="489" t="s">
        <v>30</v>
      </c>
    </row>
    <row r="8" spans="1:13" ht="15.75" thickBot="1" x14ac:dyDescent="0.3">
      <c r="A8" s="482"/>
      <c r="B8" s="490"/>
      <c r="C8" s="490"/>
      <c r="D8" s="490"/>
      <c r="E8" s="490"/>
      <c r="F8" s="490"/>
      <c r="G8" s="490"/>
      <c r="H8" s="490"/>
      <c r="I8" s="490"/>
      <c r="J8" s="490"/>
      <c r="K8" s="490"/>
      <c r="L8" s="490"/>
      <c r="M8" s="490"/>
    </row>
    <row r="9" spans="1:13" ht="15" customHeight="1" x14ac:dyDescent="0.25">
      <c r="A9" s="26" t="s">
        <v>31</v>
      </c>
      <c r="B9" s="491"/>
      <c r="C9" s="493" t="e">
        <f>B9/(B15+B17)</f>
        <v>#DIV/0!</v>
      </c>
      <c r="D9" s="495"/>
      <c r="E9" s="493" t="e">
        <f>D9/(D15+D17)</f>
        <v>#DIV/0!</v>
      </c>
      <c r="F9" s="495"/>
      <c r="G9" s="499" t="e">
        <f>F9/(F15+F17)</f>
        <v>#DIV/0!</v>
      </c>
      <c r="H9" s="495"/>
      <c r="I9" s="499" t="e">
        <f>H9/(H15+H17)</f>
        <v>#DIV/0!</v>
      </c>
      <c r="J9" s="495"/>
      <c r="K9" s="499" t="e">
        <f>J9/(J15+J17)</f>
        <v>#DIV/0!</v>
      </c>
      <c r="L9" s="495"/>
      <c r="M9" s="499" t="e">
        <f>L9/(L15+L17)</f>
        <v>#DIV/0!</v>
      </c>
    </row>
    <row r="10" spans="1:13" ht="58.5" thickBot="1" x14ac:dyDescent="0.3">
      <c r="A10" s="27" t="s">
        <v>32</v>
      </c>
      <c r="B10" s="492"/>
      <c r="C10" s="494"/>
      <c r="D10" s="496"/>
      <c r="E10" s="494"/>
      <c r="F10" s="496"/>
      <c r="G10" s="500"/>
      <c r="H10" s="496"/>
      <c r="I10" s="500"/>
      <c r="J10" s="496"/>
      <c r="K10" s="500"/>
      <c r="L10" s="496"/>
      <c r="M10" s="500"/>
    </row>
    <row r="11" spans="1:13" x14ac:dyDescent="0.25">
      <c r="A11" s="28" t="s">
        <v>33</v>
      </c>
      <c r="B11" s="491"/>
      <c r="C11" s="499" t="e">
        <f>B11/(B15+B17)</f>
        <v>#DIV/0!</v>
      </c>
      <c r="D11" s="491"/>
      <c r="E11" s="499" t="e">
        <f>D11/(D15+D17)</f>
        <v>#DIV/0!</v>
      </c>
      <c r="F11" s="491"/>
      <c r="G11" s="499" t="e">
        <f>F11/(F15+F17)</f>
        <v>#DIV/0!</v>
      </c>
      <c r="H11" s="491"/>
      <c r="I11" s="499" t="e">
        <f>H11/(H15+H17)</f>
        <v>#DIV/0!</v>
      </c>
      <c r="J11" s="491"/>
      <c r="K11" s="499" t="e">
        <f>J11/(J15+J17)</f>
        <v>#DIV/0!</v>
      </c>
      <c r="L11" s="491"/>
      <c r="M11" s="499" t="e">
        <f>L11/(L15+L17)</f>
        <v>#DIV/0!</v>
      </c>
    </row>
    <row r="12" spans="1:13" ht="44.25" thickBot="1" x14ac:dyDescent="0.3">
      <c r="A12" s="29" t="s">
        <v>34</v>
      </c>
      <c r="B12" s="492"/>
      <c r="C12" s="500"/>
      <c r="D12" s="492"/>
      <c r="E12" s="500"/>
      <c r="F12" s="492"/>
      <c r="G12" s="500"/>
      <c r="H12" s="492"/>
      <c r="I12" s="500"/>
      <c r="J12" s="492"/>
      <c r="K12" s="500"/>
      <c r="L12" s="492"/>
      <c r="M12" s="500"/>
    </row>
    <row r="13" spans="1:13" x14ac:dyDescent="0.25">
      <c r="A13" s="28" t="s">
        <v>35</v>
      </c>
      <c r="B13" s="491"/>
      <c r="C13" s="499" t="e">
        <f>B13/(B15+B17)</f>
        <v>#DIV/0!</v>
      </c>
      <c r="D13" s="491"/>
      <c r="E13" s="499" t="e">
        <f>D13/(D15+D17)</f>
        <v>#DIV/0!</v>
      </c>
      <c r="F13" s="491"/>
      <c r="G13" s="499" t="e">
        <f>F13/(F15+F17)</f>
        <v>#DIV/0!</v>
      </c>
      <c r="H13" s="491"/>
      <c r="I13" s="499" t="e">
        <f>H13/(H15+H17)</f>
        <v>#DIV/0!</v>
      </c>
      <c r="J13" s="491"/>
      <c r="K13" s="499" t="e">
        <f>J13/(J15+J17)</f>
        <v>#DIV/0!</v>
      </c>
      <c r="L13" s="491"/>
      <c r="M13" s="499" t="e">
        <f>L13/(L15+L17)</f>
        <v>#DIV/0!</v>
      </c>
    </row>
    <row r="14" spans="1:13" ht="115.5" thickBot="1" x14ac:dyDescent="0.3">
      <c r="A14" s="27" t="s">
        <v>36</v>
      </c>
      <c r="B14" s="492"/>
      <c r="C14" s="500"/>
      <c r="D14" s="492"/>
      <c r="E14" s="500"/>
      <c r="F14" s="492"/>
      <c r="G14" s="500"/>
      <c r="H14" s="492"/>
      <c r="I14" s="500"/>
      <c r="J14" s="492"/>
      <c r="K14" s="500"/>
      <c r="L14" s="492"/>
      <c r="M14" s="500"/>
    </row>
    <row r="15" spans="1:13" ht="15.75" thickBot="1" x14ac:dyDescent="0.3">
      <c r="A15" s="30" t="s">
        <v>37</v>
      </c>
      <c r="B15" s="31">
        <f>B9+B11+B13</f>
        <v>0</v>
      </c>
      <c r="C15" s="32" t="e">
        <f>B15/(B15+B17)</f>
        <v>#DIV/0!</v>
      </c>
      <c r="D15" s="31"/>
      <c r="E15" s="32" t="e">
        <f>D15/(D15+D17)</f>
        <v>#DIV/0!</v>
      </c>
      <c r="F15" s="31">
        <f>F9+F11+F13</f>
        <v>0</v>
      </c>
      <c r="G15" s="32" t="e">
        <f>F15/(F15+F17)</f>
        <v>#DIV/0!</v>
      </c>
      <c r="H15" s="31">
        <f>H9+H11+H13</f>
        <v>0</v>
      </c>
      <c r="I15" s="32" t="e">
        <f>H15/(H15+H17)</f>
        <v>#DIV/0!</v>
      </c>
      <c r="J15" s="31">
        <f>J9+J11+J13</f>
        <v>0</v>
      </c>
      <c r="K15" s="32" t="e">
        <f>J15/(J15+J17)</f>
        <v>#DIV/0!</v>
      </c>
      <c r="L15" s="31">
        <f>L9+L11+L13</f>
        <v>0</v>
      </c>
      <c r="M15" s="32" t="e">
        <f>L15/(L15+L17)</f>
        <v>#DIV/0!</v>
      </c>
    </row>
    <row r="16" spans="1:13" ht="15.75" thickBot="1" x14ac:dyDescent="0.3">
      <c r="A16" s="30" t="s">
        <v>38</v>
      </c>
      <c r="B16" s="31"/>
      <c r="C16" s="33"/>
      <c r="D16" s="31"/>
      <c r="E16" s="33"/>
      <c r="F16" s="31"/>
      <c r="G16" s="33"/>
      <c r="H16" s="31"/>
      <c r="I16" s="33"/>
      <c r="J16" s="31"/>
      <c r="K16" s="33"/>
      <c r="L16" s="31"/>
      <c r="M16" s="33"/>
    </row>
    <row r="17" spans="1:13" ht="15.75" thickBot="1" x14ac:dyDescent="0.3">
      <c r="A17" s="30" t="s">
        <v>39</v>
      </c>
      <c r="B17" s="31"/>
      <c r="C17" s="32" t="e">
        <f>B17/(B15+B17)</f>
        <v>#DIV/0!</v>
      </c>
      <c r="D17" s="31"/>
      <c r="E17" s="32" t="e">
        <f>D17/(D15+D17)</f>
        <v>#DIV/0!</v>
      </c>
      <c r="F17" s="31"/>
      <c r="G17" s="32" t="e">
        <f>F17/(F15+F17)</f>
        <v>#DIV/0!</v>
      </c>
      <c r="H17" s="31"/>
      <c r="I17" s="32" t="e">
        <f>H17/(H15+H17)</f>
        <v>#DIV/0!</v>
      </c>
      <c r="J17" s="31"/>
      <c r="K17" s="32" t="e">
        <f>J17/(J15+J17)</f>
        <v>#DIV/0!</v>
      </c>
      <c r="L17" s="31"/>
      <c r="M17" s="32" t="e">
        <f>L17/(L15+L17)</f>
        <v>#DIV/0!</v>
      </c>
    </row>
    <row r="18" spans="1:13" ht="15.75" thickBot="1" x14ac:dyDescent="0.3">
      <c r="A18" s="34" t="s">
        <v>40</v>
      </c>
      <c r="B18" s="31">
        <f>B15+B16+B17</f>
        <v>0</v>
      </c>
      <c r="C18" s="35"/>
      <c r="D18" s="31"/>
      <c r="E18" s="35"/>
      <c r="F18" s="31">
        <f>F15+F16+F17</f>
        <v>0</v>
      </c>
      <c r="G18" s="35"/>
      <c r="H18" s="31">
        <f>H15+H16+H17</f>
        <v>0</v>
      </c>
      <c r="I18" s="35"/>
      <c r="J18" s="31">
        <f>J15+J16+J17</f>
        <v>0</v>
      </c>
      <c r="K18" s="35"/>
      <c r="L18" s="31">
        <f>L15+L16+L17</f>
        <v>0</v>
      </c>
      <c r="M18" s="35"/>
    </row>
    <row r="19" spans="1:13" x14ac:dyDescent="0.25">
      <c r="A19" s="497" t="s">
        <v>41</v>
      </c>
      <c r="B19" s="491"/>
      <c r="C19" s="499"/>
      <c r="D19" s="491"/>
      <c r="E19" s="499"/>
      <c r="F19" s="491"/>
      <c r="G19" s="499"/>
      <c r="H19" s="491"/>
      <c r="I19" s="499"/>
      <c r="J19" s="491"/>
      <c r="K19" s="499"/>
      <c r="L19" s="491"/>
      <c r="M19" s="499"/>
    </row>
    <row r="20" spans="1:13" ht="15.75" thickBot="1" x14ac:dyDescent="0.3">
      <c r="A20" s="498"/>
      <c r="B20" s="492"/>
      <c r="C20" s="500"/>
      <c r="D20" s="492"/>
      <c r="E20" s="500"/>
      <c r="F20" s="492"/>
      <c r="G20" s="500"/>
      <c r="H20" s="492"/>
      <c r="I20" s="500"/>
      <c r="J20" s="492"/>
      <c r="K20" s="500"/>
      <c r="L20" s="492"/>
      <c r="M20" s="500"/>
    </row>
  </sheetData>
  <mergeCells count="73">
    <mergeCell ref="A1:M1"/>
    <mergeCell ref="H2:M2"/>
    <mergeCell ref="J4:M4"/>
    <mergeCell ref="L11:L12"/>
    <mergeCell ref="M11:M12"/>
    <mergeCell ref="J11:J12"/>
    <mergeCell ref="K11:K12"/>
    <mergeCell ref="I9:I10"/>
    <mergeCell ref="B11:B12"/>
    <mergeCell ref="C11:C12"/>
    <mergeCell ref="D11:D12"/>
    <mergeCell ref="E11:E12"/>
    <mergeCell ref="F11:F12"/>
    <mergeCell ref="G11:G12"/>
    <mergeCell ref="H11:H12"/>
    <mergeCell ref="I11:I12"/>
    <mergeCell ref="L13:L14"/>
    <mergeCell ref="M13:M14"/>
    <mergeCell ref="L19:L20"/>
    <mergeCell ref="M19:M20"/>
    <mergeCell ref="L5:M6"/>
    <mergeCell ref="L7:L8"/>
    <mergeCell ref="M7:M8"/>
    <mergeCell ref="L9:L10"/>
    <mergeCell ref="M9:M10"/>
    <mergeCell ref="J13:J14"/>
    <mergeCell ref="K13:K14"/>
    <mergeCell ref="J19:J20"/>
    <mergeCell ref="K19:K20"/>
    <mergeCell ref="J5:K6"/>
    <mergeCell ref="J7:J8"/>
    <mergeCell ref="K7:K8"/>
    <mergeCell ref="J9:J10"/>
    <mergeCell ref="K9:K10"/>
    <mergeCell ref="I19:I20"/>
    <mergeCell ref="B2:D2"/>
    <mergeCell ref="E2:G2"/>
    <mergeCell ref="H13:H14"/>
    <mergeCell ref="I13:I14"/>
    <mergeCell ref="F19:F20"/>
    <mergeCell ref="G19:G20"/>
    <mergeCell ref="H19:H20"/>
    <mergeCell ref="B13:B14"/>
    <mergeCell ref="C13:C14"/>
    <mergeCell ref="D13:D14"/>
    <mergeCell ref="E13:E14"/>
    <mergeCell ref="F13:F14"/>
    <mergeCell ref="G13:G14"/>
    <mergeCell ref="G9:G10"/>
    <mergeCell ref="H9:H10"/>
    <mergeCell ref="A19:A20"/>
    <mergeCell ref="B19:B20"/>
    <mergeCell ref="C19:C20"/>
    <mergeCell ref="D19:D20"/>
    <mergeCell ref="E19:E20"/>
    <mergeCell ref="B9:B10"/>
    <mergeCell ref="C9:C10"/>
    <mergeCell ref="D9:D10"/>
    <mergeCell ref="E9:E10"/>
    <mergeCell ref="F9:F10"/>
    <mergeCell ref="A5:A8"/>
    <mergeCell ref="B5:C6"/>
    <mergeCell ref="D5:E6"/>
    <mergeCell ref="F5:G6"/>
    <mergeCell ref="H5:I6"/>
    <mergeCell ref="B7:B8"/>
    <mergeCell ref="C7:C8"/>
    <mergeCell ref="D7:D8"/>
    <mergeCell ref="E7:E8"/>
    <mergeCell ref="F7:F8"/>
    <mergeCell ref="G7:G8"/>
    <mergeCell ref="H7:H8"/>
    <mergeCell ref="I7:I8"/>
  </mergeCells>
  <pageMargins left="0.70866141732283472" right="0.70866141732283472" top="0.74803149606299213" bottom="0.74803149606299213" header="0.31496062992125984" footer="0.31496062992125984"/>
  <pageSetup paperSize="9" scale="8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6"/>
  <sheetViews>
    <sheetView workbookViewId="0">
      <selection activeCell="K17" sqref="K17"/>
    </sheetView>
  </sheetViews>
  <sheetFormatPr baseColWidth="10" defaultRowHeight="15" x14ac:dyDescent="0.25"/>
  <cols>
    <col min="1" max="1" width="20.42578125" customWidth="1"/>
  </cols>
  <sheetData>
    <row r="1" spans="1:15" ht="15" customHeight="1" thickBot="1" x14ac:dyDescent="0.3">
      <c r="A1" s="501" t="s">
        <v>190</v>
      </c>
      <c r="B1" s="502"/>
      <c r="C1" s="502"/>
      <c r="D1" s="502"/>
      <c r="E1" s="502"/>
      <c r="F1" s="502"/>
      <c r="G1" s="502"/>
      <c r="H1" s="502"/>
      <c r="I1" s="502"/>
      <c r="J1" s="502"/>
      <c r="K1" s="502"/>
      <c r="L1" s="502"/>
      <c r="M1" s="502"/>
      <c r="N1" s="502"/>
      <c r="O1" s="503"/>
    </row>
    <row r="2" spans="1:15" ht="19.5" thickBot="1" x14ac:dyDescent="0.3">
      <c r="A2" s="501" t="s">
        <v>133</v>
      </c>
      <c r="B2" s="502"/>
      <c r="C2" s="501"/>
      <c r="D2" s="502"/>
      <c r="E2" s="502"/>
      <c r="F2" s="502"/>
      <c r="G2" s="502"/>
      <c r="H2" s="502"/>
      <c r="I2" s="502"/>
      <c r="J2" s="502"/>
      <c r="K2" s="502"/>
      <c r="L2" s="502"/>
      <c r="M2" s="502"/>
      <c r="N2" s="502"/>
      <c r="O2" s="503"/>
    </row>
    <row r="3" spans="1:15" ht="22.5" customHeight="1" thickBot="1" x14ac:dyDescent="0.3">
      <c r="A3" s="510"/>
      <c r="B3" s="511"/>
      <c r="C3" s="511"/>
      <c r="D3" s="511"/>
      <c r="E3" s="511"/>
      <c r="F3" s="511"/>
      <c r="G3" s="511"/>
      <c r="H3" s="511"/>
      <c r="I3" s="511"/>
      <c r="J3" s="511"/>
      <c r="K3" s="511"/>
      <c r="L3" s="511"/>
      <c r="M3" s="511"/>
      <c r="N3" s="511"/>
      <c r="O3" s="511"/>
    </row>
    <row r="4" spans="1:15" ht="22.5" customHeight="1" thickBot="1" x14ac:dyDescent="0.3">
      <c r="A4" s="126"/>
      <c r="B4" s="126"/>
      <c r="C4" s="126"/>
      <c r="D4" s="512" t="s">
        <v>161</v>
      </c>
      <c r="E4" s="513"/>
      <c r="F4" s="513"/>
      <c r="G4" s="513"/>
      <c r="H4" s="513"/>
      <c r="I4" s="514"/>
      <c r="J4" s="515" t="s">
        <v>157</v>
      </c>
      <c r="K4" s="515"/>
      <c r="L4" s="515"/>
      <c r="M4" s="515"/>
      <c r="N4" s="515"/>
      <c r="O4" s="516"/>
    </row>
    <row r="5" spans="1:15" ht="22.5" customHeight="1" x14ac:dyDescent="0.25">
      <c r="A5" s="530" t="s">
        <v>127</v>
      </c>
      <c r="B5" s="532" t="s">
        <v>128</v>
      </c>
      <c r="C5" s="534" t="s">
        <v>129</v>
      </c>
      <c r="D5" s="536" t="s">
        <v>160</v>
      </c>
      <c r="E5" s="537"/>
      <c r="F5" s="538"/>
      <c r="G5" s="539" t="s">
        <v>162</v>
      </c>
      <c r="H5" s="540"/>
      <c r="I5" s="541"/>
      <c r="J5" s="517" t="s">
        <v>163</v>
      </c>
      <c r="K5" s="518"/>
      <c r="L5" s="519"/>
      <c r="M5" s="517" t="s">
        <v>164</v>
      </c>
      <c r="N5" s="518"/>
      <c r="O5" s="519"/>
    </row>
    <row r="6" spans="1:15" ht="22.5" customHeight="1" thickBot="1" x14ac:dyDescent="0.3">
      <c r="A6" s="531"/>
      <c r="B6" s="533"/>
      <c r="C6" s="535"/>
      <c r="D6" s="127" t="s">
        <v>158</v>
      </c>
      <c r="E6" s="128" t="s">
        <v>130</v>
      </c>
      <c r="F6" s="129" t="s">
        <v>131</v>
      </c>
      <c r="G6" s="130" t="s">
        <v>159</v>
      </c>
      <c r="H6" s="128" t="s">
        <v>130</v>
      </c>
      <c r="I6" s="129" t="s">
        <v>131</v>
      </c>
      <c r="J6" s="131" t="s">
        <v>158</v>
      </c>
      <c r="K6" s="132" t="s">
        <v>130</v>
      </c>
      <c r="L6" s="133" t="s">
        <v>131</v>
      </c>
      <c r="M6" s="134" t="s">
        <v>159</v>
      </c>
      <c r="N6" s="132" t="s">
        <v>130</v>
      </c>
      <c r="O6" s="133" t="s">
        <v>131</v>
      </c>
    </row>
    <row r="7" spans="1:15" ht="22.5" customHeight="1" thickBot="1" x14ac:dyDescent="0.3">
      <c r="A7" s="524" t="s">
        <v>165</v>
      </c>
      <c r="B7" s="525"/>
      <c r="C7" s="525"/>
      <c r="D7" s="525"/>
      <c r="E7" s="525"/>
      <c r="F7" s="525"/>
      <c r="G7" s="525"/>
      <c r="H7" s="525"/>
      <c r="I7" s="525"/>
      <c r="J7" s="525"/>
      <c r="K7" s="525"/>
      <c r="L7" s="525"/>
      <c r="M7" s="525"/>
      <c r="N7" s="525"/>
      <c r="O7" s="526"/>
    </row>
    <row r="8" spans="1:15" ht="22.5" customHeight="1" x14ac:dyDescent="0.25">
      <c r="A8" s="135"/>
      <c r="B8" s="136"/>
      <c r="C8" s="137"/>
      <c r="D8" s="138"/>
      <c r="E8" s="139"/>
      <c r="F8" s="140"/>
      <c r="G8" s="138"/>
      <c r="H8" s="141"/>
      <c r="I8" s="142"/>
      <c r="J8" s="143"/>
      <c r="K8" s="144"/>
      <c r="L8" s="145"/>
      <c r="M8" s="143"/>
      <c r="N8" s="146"/>
      <c r="O8" s="145"/>
    </row>
    <row r="9" spans="1:15" ht="22.5" customHeight="1" x14ac:dyDescent="0.25">
      <c r="A9" s="147"/>
      <c r="B9" s="148"/>
      <c r="C9" s="149"/>
      <c r="D9" s="150"/>
      <c r="E9" s="151"/>
      <c r="F9" s="152"/>
      <c r="G9" s="150"/>
      <c r="H9" s="153"/>
      <c r="I9" s="154"/>
      <c r="J9" s="155"/>
      <c r="K9" s="156"/>
      <c r="L9" s="157"/>
      <c r="M9" s="155"/>
      <c r="N9" s="158"/>
      <c r="O9" s="157"/>
    </row>
    <row r="10" spans="1:15" ht="22.5" customHeight="1" x14ac:dyDescent="0.25">
      <c r="A10" s="147"/>
      <c r="B10" s="148"/>
      <c r="C10" s="149"/>
      <c r="D10" s="150"/>
      <c r="E10" s="151"/>
      <c r="F10" s="152"/>
      <c r="G10" s="150"/>
      <c r="H10" s="153"/>
      <c r="I10" s="154"/>
      <c r="J10" s="155"/>
      <c r="K10" s="156"/>
      <c r="L10" s="157"/>
      <c r="M10" s="155"/>
      <c r="N10" s="158"/>
      <c r="O10" s="157"/>
    </row>
    <row r="11" spans="1:15" ht="22.5" customHeight="1" thickBot="1" x14ac:dyDescent="0.3">
      <c r="A11" s="159"/>
      <c r="B11" s="160"/>
      <c r="C11" s="161"/>
      <c r="D11" s="162"/>
      <c r="E11" s="163"/>
      <c r="F11" s="164"/>
      <c r="G11" s="162"/>
      <c r="H11" s="165"/>
      <c r="I11" s="166"/>
      <c r="J11" s="167"/>
      <c r="K11" s="168"/>
      <c r="L11" s="169"/>
      <c r="M11" s="167"/>
      <c r="N11" s="170"/>
      <c r="O11" s="169"/>
    </row>
    <row r="12" spans="1:15" ht="22.5" customHeight="1" thickBot="1" x14ac:dyDescent="0.3">
      <c r="A12" s="524" t="s">
        <v>166</v>
      </c>
      <c r="B12" s="525"/>
      <c r="C12" s="525"/>
      <c r="D12" s="525"/>
      <c r="E12" s="525"/>
      <c r="F12" s="525"/>
      <c r="G12" s="525"/>
      <c r="H12" s="525"/>
      <c r="I12" s="525"/>
      <c r="J12" s="525"/>
      <c r="K12" s="525"/>
      <c r="L12" s="525"/>
      <c r="M12" s="525"/>
      <c r="N12" s="525"/>
      <c r="O12" s="526"/>
    </row>
    <row r="13" spans="1:15" ht="22.5" customHeight="1" x14ac:dyDescent="0.25">
      <c r="A13" s="135"/>
      <c r="B13" s="136"/>
      <c r="C13" s="137"/>
      <c r="D13" s="138"/>
      <c r="E13" s="139"/>
      <c r="F13" s="140"/>
      <c r="G13" s="138"/>
      <c r="H13" s="141"/>
      <c r="I13" s="142"/>
      <c r="J13" s="143"/>
      <c r="K13" s="144"/>
      <c r="L13" s="145"/>
      <c r="M13" s="143"/>
      <c r="N13" s="146"/>
      <c r="O13" s="145"/>
    </row>
    <row r="14" spans="1:15" ht="22.5" customHeight="1" x14ac:dyDescent="0.25">
      <c r="A14" s="171"/>
      <c r="B14" s="172"/>
      <c r="C14" s="173"/>
      <c r="D14" s="174"/>
      <c r="E14" s="175"/>
      <c r="F14" s="176"/>
      <c r="G14" s="174"/>
      <c r="H14" s="177"/>
      <c r="I14" s="178"/>
      <c r="J14" s="179"/>
      <c r="K14" s="180"/>
      <c r="L14" s="181"/>
      <c r="M14" s="179"/>
      <c r="N14" s="182"/>
      <c r="O14" s="181"/>
    </row>
    <row r="15" spans="1:15" ht="22.5" customHeight="1" thickBot="1" x14ac:dyDescent="0.3">
      <c r="A15" s="159"/>
      <c r="B15" s="160"/>
      <c r="C15" s="161"/>
      <c r="D15" s="162"/>
      <c r="E15" s="163"/>
      <c r="F15" s="164"/>
      <c r="G15" s="162"/>
      <c r="H15" s="165"/>
      <c r="I15" s="166"/>
      <c r="J15" s="167"/>
      <c r="K15" s="168"/>
      <c r="L15" s="169"/>
      <c r="M15" s="167"/>
      <c r="N15" s="170"/>
      <c r="O15" s="169"/>
    </row>
    <row r="16" spans="1:15" ht="22.5" customHeight="1" thickBot="1" x14ac:dyDescent="0.3">
      <c r="A16" s="524" t="s">
        <v>167</v>
      </c>
      <c r="B16" s="525"/>
      <c r="C16" s="525"/>
      <c r="D16" s="525"/>
      <c r="E16" s="525"/>
      <c r="F16" s="525"/>
      <c r="G16" s="525"/>
      <c r="H16" s="525"/>
      <c r="I16" s="525"/>
      <c r="J16" s="525"/>
      <c r="K16" s="525"/>
      <c r="L16" s="525"/>
      <c r="M16" s="525"/>
      <c r="N16" s="525"/>
      <c r="O16" s="526"/>
    </row>
    <row r="17" spans="1:15" ht="22.5" customHeight="1" x14ac:dyDescent="0.25">
      <c r="A17" s="135"/>
      <c r="B17" s="136"/>
      <c r="C17" s="137"/>
      <c r="D17" s="138"/>
      <c r="E17" s="139"/>
      <c r="F17" s="140"/>
      <c r="G17" s="138"/>
      <c r="H17" s="141"/>
      <c r="I17" s="142"/>
      <c r="J17" s="143"/>
      <c r="K17" s="144"/>
      <c r="L17" s="145"/>
      <c r="M17" s="143"/>
      <c r="N17" s="146"/>
      <c r="O17" s="145"/>
    </row>
    <row r="18" spans="1:15" x14ac:dyDescent="0.25">
      <c r="A18" s="147"/>
      <c r="B18" s="148"/>
      <c r="C18" s="149"/>
      <c r="D18" s="150"/>
      <c r="E18" s="151"/>
      <c r="F18" s="152"/>
      <c r="G18" s="150"/>
      <c r="H18" s="153"/>
      <c r="I18" s="154"/>
      <c r="J18" s="155"/>
      <c r="K18" s="156"/>
      <c r="L18" s="157"/>
      <c r="M18" s="155"/>
      <c r="N18" s="158"/>
      <c r="O18" s="157"/>
    </row>
    <row r="19" spans="1:15" x14ac:dyDescent="0.25">
      <c r="A19" s="147"/>
      <c r="B19" s="148"/>
      <c r="C19" s="149"/>
      <c r="D19" s="150"/>
      <c r="E19" s="151"/>
      <c r="F19" s="152"/>
      <c r="G19" s="150"/>
      <c r="H19" s="153"/>
      <c r="I19" s="154"/>
      <c r="J19" s="155"/>
      <c r="K19" s="156"/>
      <c r="L19" s="157"/>
      <c r="M19" s="155"/>
      <c r="N19" s="158"/>
      <c r="O19" s="157"/>
    </row>
    <row r="20" spans="1:15" x14ac:dyDescent="0.25">
      <c r="A20" s="147"/>
      <c r="B20" s="148"/>
      <c r="C20" s="149"/>
      <c r="D20" s="150"/>
      <c r="E20" s="151"/>
      <c r="F20" s="152"/>
      <c r="G20" s="150"/>
      <c r="H20" s="153"/>
      <c r="I20" s="154"/>
      <c r="J20" s="155"/>
      <c r="K20" s="156"/>
      <c r="L20" s="157"/>
      <c r="M20" s="155"/>
      <c r="N20" s="158"/>
      <c r="O20" s="157"/>
    </row>
    <row r="21" spans="1:15" ht="15.75" thickBot="1" x14ac:dyDescent="0.3">
      <c r="A21" s="159"/>
      <c r="B21" s="160"/>
      <c r="C21" s="161"/>
      <c r="D21" s="162"/>
      <c r="E21" s="163"/>
      <c r="F21" s="164"/>
      <c r="G21" s="162"/>
      <c r="H21" s="165"/>
      <c r="I21" s="166"/>
      <c r="J21" s="167"/>
      <c r="K21" s="168"/>
      <c r="L21" s="169"/>
      <c r="M21" s="167"/>
      <c r="N21" s="170"/>
      <c r="O21" s="169"/>
    </row>
    <row r="22" spans="1:15" x14ac:dyDescent="0.25">
      <c r="A22" s="527" t="s">
        <v>168</v>
      </c>
      <c r="B22" s="528"/>
      <c r="C22" s="528"/>
      <c r="D22" s="528"/>
      <c r="E22" s="528"/>
      <c r="F22" s="528"/>
      <c r="G22" s="528"/>
      <c r="H22" s="528"/>
      <c r="I22" s="528"/>
      <c r="J22" s="528"/>
      <c r="K22" s="528"/>
      <c r="L22" s="528"/>
      <c r="M22" s="528"/>
      <c r="N22" s="528"/>
      <c r="O22" s="529"/>
    </row>
    <row r="23" spans="1:15" x14ac:dyDescent="0.25">
      <c r="A23" s="147"/>
      <c r="B23" s="148"/>
      <c r="C23" s="149"/>
      <c r="D23" s="150"/>
      <c r="E23" s="151"/>
      <c r="F23" s="152"/>
      <c r="G23" s="150"/>
      <c r="H23" s="153"/>
      <c r="I23" s="154"/>
      <c r="J23" s="155"/>
      <c r="K23" s="156"/>
      <c r="L23" s="157"/>
      <c r="M23" s="155"/>
      <c r="N23" s="158"/>
      <c r="O23" s="157"/>
    </row>
    <row r="24" spans="1:15" x14ac:dyDescent="0.25">
      <c r="A24" s="147"/>
      <c r="B24" s="148"/>
      <c r="C24" s="149"/>
      <c r="D24" s="150"/>
      <c r="E24" s="151"/>
      <c r="F24" s="152"/>
      <c r="G24" s="150"/>
      <c r="H24" s="153"/>
      <c r="I24" s="154"/>
      <c r="J24" s="155"/>
      <c r="K24" s="156"/>
      <c r="L24" s="157"/>
      <c r="M24" s="155"/>
      <c r="N24" s="158"/>
      <c r="O24" s="157"/>
    </row>
    <row r="25" spans="1:15" ht="15.75" thickBot="1" x14ac:dyDescent="0.3">
      <c r="A25" s="171"/>
      <c r="B25" s="172"/>
      <c r="C25" s="173"/>
      <c r="D25" s="174"/>
      <c r="E25" s="175"/>
      <c r="F25" s="176"/>
      <c r="G25" s="174"/>
      <c r="H25" s="177"/>
      <c r="I25" s="178"/>
      <c r="J25" s="179"/>
      <c r="K25" s="180"/>
      <c r="L25" s="181"/>
      <c r="M25" s="179"/>
      <c r="N25" s="182"/>
      <c r="O25" s="181"/>
    </row>
    <row r="26" spans="1:15" ht="15.75" thickBot="1" x14ac:dyDescent="0.3">
      <c r="A26" s="524" t="s">
        <v>169</v>
      </c>
      <c r="B26" s="525"/>
      <c r="C26" s="525"/>
      <c r="D26" s="525"/>
      <c r="E26" s="525"/>
      <c r="F26" s="525"/>
      <c r="G26" s="525"/>
      <c r="H26" s="525"/>
      <c r="I26" s="525"/>
      <c r="J26" s="525"/>
      <c r="K26" s="525"/>
      <c r="L26" s="525"/>
      <c r="M26" s="525"/>
      <c r="N26" s="525"/>
      <c r="O26" s="526"/>
    </row>
    <row r="27" spans="1:15" x14ac:dyDescent="0.25">
      <c r="A27" s="135"/>
      <c r="B27" s="136"/>
      <c r="C27" s="137"/>
      <c r="D27" s="138"/>
      <c r="E27" s="139"/>
      <c r="F27" s="140"/>
      <c r="G27" s="138"/>
      <c r="H27" s="141"/>
      <c r="I27" s="142"/>
      <c r="J27" s="143"/>
      <c r="K27" s="144"/>
      <c r="L27" s="145"/>
      <c r="M27" s="143"/>
      <c r="N27" s="146"/>
      <c r="O27" s="145"/>
    </row>
    <row r="28" spans="1:15" ht="15.75" thickBot="1" x14ac:dyDescent="0.3">
      <c r="A28" s="171"/>
      <c r="B28" s="172"/>
      <c r="C28" s="173"/>
      <c r="D28" s="174"/>
      <c r="E28" s="175"/>
      <c r="F28" s="176"/>
      <c r="G28" s="174"/>
      <c r="H28" s="177"/>
      <c r="I28" s="178"/>
      <c r="J28" s="179"/>
      <c r="K28" s="180"/>
      <c r="L28" s="181"/>
      <c r="M28" s="179"/>
      <c r="N28" s="182"/>
      <c r="O28" s="181"/>
    </row>
    <row r="29" spans="1:15" ht="15.75" thickBot="1" x14ac:dyDescent="0.3">
      <c r="A29" s="520" t="s">
        <v>120</v>
      </c>
      <c r="B29" s="521"/>
      <c r="C29" s="522"/>
      <c r="D29" s="183">
        <f>SUM(D13:D15,D8:D11,D17:D21,D23:D25,D27:D28)</f>
        <v>0</v>
      </c>
      <c r="E29" s="184">
        <f t="shared" ref="E29:H29" si="0">SUM(E13:E15,E8:E11,E17:E21,E23:E25,E27:E28)</f>
        <v>0</v>
      </c>
      <c r="F29" s="185">
        <f t="shared" si="0"/>
        <v>0</v>
      </c>
      <c r="G29" s="186">
        <f t="shared" si="0"/>
        <v>0</v>
      </c>
      <c r="H29" s="185">
        <f t="shared" si="0"/>
        <v>0</v>
      </c>
      <c r="I29" s="187">
        <f t="shared" ref="I29:N29" si="1">SUM(I7:I28)</f>
        <v>0</v>
      </c>
      <c r="J29" s="188">
        <f t="shared" si="1"/>
        <v>0</v>
      </c>
      <c r="K29" s="189">
        <f t="shared" si="1"/>
        <v>0</v>
      </c>
      <c r="L29" s="187">
        <f t="shared" si="1"/>
        <v>0</v>
      </c>
      <c r="M29" s="188">
        <f t="shared" si="1"/>
        <v>0</v>
      </c>
      <c r="N29" s="190">
        <f t="shared" si="1"/>
        <v>0</v>
      </c>
      <c r="O29" s="187">
        <f t="shared" ref="O29" si="2">SUM(O7:O28)</f>
        <v>0</v>
      </c>
    </row>
    <row r="32" spans="1:15" x14ac:dyDescent="0.25">
      <c r="A32" s="523" t="s">
        <v>170</v>
      </c>
      <c r="B32" s="523"/>
      <c r="C32" s="523"/>
      <c r="D32" s="523"/>
      <c r="E32" s="523"/>
      <c r="F32" s="523"/>
      <c r="G32" s="523"/>
      <c r="H32" s="523"/>
      <c r="I32" s="523"/>
      <c r="J32" s="523"/>
      <c r="K32" s="523"/>
      <c r="L32" s="523"/>
      <c r="M32" s="523"/>
      <c r="N32" s="523"/>
      <c r="O32" s="523"/>
    </row>
    <row r="33" spans="1:15" x14ac:dyDescent="0.25">
      <c r="A33" s="523"/>
      <c r="B33" s="523"/>
      <c r="C33" s="523"/>
      <c r="D33" s="523"/>
      <c r="E33" s="523"/>
      <c r="F33" s="523"/>
      <c r="G33" s="523"/>
      <c r="H33" s="523"/>
      <c r="I33" s="523"/>
      <c r="J33" s="523"/>
      <c r="K33" s="523"/>
      <c r="L33" s="523"/>
      <c r="M33" s="523"/>
      <c r="N33" s="523"/>
      <c r="O33" s="523"/>
    </row>
    <row r="34" spans="1:15" x14ac:dyDescent="0.25">
      <c r="A34" s="523"/>
      <c r="B34" s="523"/>
      <c r="C34" s="523"/>
      <c r="D34" s="523"/>
      <c r="E34" s="523"/>
      <c r="F34" s="523"/>
      <c r="G34" s="523"/>
      <c r="H34" s="523"/>
      <c r="I34" s="523"/>
      <c r="J34" s="523"/>
      <c r="K34" s="523"/>
      <c r="L34" s="523"/>
      <c r="M34" s="523"/>
      <c r="N34" s="523"/>
      <c r="O34" s="523"/>
    </row>
    <row r="35" spans="1:15" x14ac:dyDescent="0.25">
      <c r="A35" s="523"/>
      <c r="B35" s="523"/>
      <c r="C35" s="523"/>
      <c r="D35" s="523"/>
      <c r="E35" s="523"/>
      <c r="F35" s="523"/>
      <c r="G35" s="523"/>
      <c r="H35" s="523"/>
      <c r="I35" s="523"/>
      <c r="J35" s="523"/>
      <c r="K35" s="523"/>
      <c r="L35" s="523"/>
      <c r="M35" s="523"/>
      <c r="N35" s="523"/>
      <c r="O35" s="523"/>
    </row>
    <row r="36" spans="1:15" x14ac:dyDescent="0.25">
      <c r="A36" s="523"/>
      <c r="B36" s="523"/>
      <c r="C36" s="523"/>
      <c r="D36" s="523"/>
      <c r="E36" s="523"/>
      <c r="F36" s="523"/>
      <c r="G36" s="523"/>
      <c r="H36" s="523"/>
      <c r="I36" s="523"/>
      <c r="J36" s="523"/>
      <c r="K36" s="523"/>
      <c r="L36" s="523"/>
      <c r="M36" s="523"/>
      <c r="N36" s="523"/>
      <c r="O36" s="523"/>
    </row>
  </sheetData>
  <mergeCells count="20">
    <mergeCell ref="J5:L5"/>
    <mergeCell ref="M5:O5"/>
    <mergeCell ref="A29:C29"/>
    <mergeCell ref="A32:O36"/>
    <mergeCell ref="A7:O7"/>
    <mergeCell ref="A12:O12"/>
    <mergeCell ref="A16:O16"/>
    <mergeCell ref="A22:O22"/>
    <mergeCell ref="A26:O26"/>
    <mergeCell ref="A5:A6"/>
    <mergeCell ref="B5:B6"/>
    <mergeCell ref="C5:C6"/>
    <mergeCell ref="D5:F5"/>
    <mergeCell ref="G5:I5"/>
    <mergeCell ref="A1:O1"/>
    <mergeCell ref="A2:B2"/>
    <mergeCell ref="C2:O2"/>
    <mergeCell ref="A3:O3"/>
    <mergeCell ref="D4:I4"/>
    <mergeCell ref="J4:O4"/>
  </mergeCells>
  <printOptions horizontalCentered="1"/>
  <pageMargins left="0.31496062992125984" right="0.31496062992125984" top="0.74803149606299213" bottom="0.74803149606299213" header="0.31496062992125984" footer="0.31496062992125984"/>
  <pageSetup paperSize="8" scale="9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pageSetUpPr fitToPage="1"/>
  </sheetPr>
  <dimension ref="A1:F61"/>
  <sheetViews>
    <sheetView workbookViewId="0">
      <selection activeCell="G56" sqref="G56"/>
    </sheetView>
  </sheetViews>
  <sheetFormatPr baseColWidth="10" defaultRowHeight="15" x14ac:dyDescent="0.25"/>
  <cols>
    <col min="1" max="1" width="7.28515625" customWidth="1"/>
    <col min="2" max="2" width="38.5703125" customWidth="1"/>
    <col min="3" max="3" width="14.28515625" customWidth="1"/>
    <col min="4" max="4" width="38.5703125" customWidth="1"/>
    <col min="5" max="5" width="14.140625" customWidth="1"/>
  </cols>
  <sheetData>
    <row r="1" spans="1:6" ht="34.5" customHeight="1" thickBot="1" x14ac:dyDescent="0.3">
      <c r="A1" s="368" t="s">
        <v>179</v>
      </c>
      <c r="B1" s="502"/>
      <c r="C1" s="502"/>
      <c r="D1" s="502"/>
      <c r="E1" s="503"/>
    </row>
    <row r="2" spans="1:6" ht="15.75" thickBot="1" x14ac:dyDescent="0.3"/>
    <row r="3" spans="1:6" ht="22.5" customHeight="1" thickBot="1" x14ac:dyDescent="0.3">
      <c r="A3" s="542" t="s">
        <v>42</v>
      </c>
      <c r="B3" s="543"/>
      <c r="C3" s="75" t="s">
        <v>138</v>
      </c>
      <c r="D3" s="76" t="s">
        <v>43</v>
      </c>
      <c r="E3" s="75" t="s">
        <v>44</v>
      </c>
      <c r="F3" s="77"/>
    </row>
    <row r="4" spans="1:6" ht="22.5" customHeight="1" thickBot="1" x14ac:dyDescent="0.3">
      <c r="A4" s="44">
        <v>60</v>
      </c>
      <c r="B4" s="45" t="s">
        <v>45</v>
      </c>
      <c r="C4" s="359">
        <f>SUM(C5:C8)</f>
        <v>0</v>
      </c>
      <c r="D4" s="45" t="s">
        <v>46</v>
      </c>
      <c r="E4" s="360">
        <f>SUM(E5:E9)</f>
        <v>0</v>
      </c>
    </row>
    <row r="5" spans="1:6" ht="22.5" customHeight="1" thickBot="1" x14ac:dyDescent="0.3">
      <c r="A5" s="6">
        <v>602</v>
      </c>
      <c r="B5" s="36" t="s">
        <v>47</v>
      </c>
      <c r="C5" s="358"/>
      <c r="D5" s="36" t="s">
        <v>48</v>
      </c>
      <c r="E5" s="63"/>
    </row>
    <row r="6" spans="1:6" ht="22.5" customHeight="1" thickBot="1" x14ac:dyDescent="0.3">
      <c r="A6" s="6">
        <v>604</v>
      </c>
      <c r="B6" s="36" t="s">
        <v>49</v>
      </c>
      <c r="C6" s="37"/>
      <c r="D6" s="36" t="s">
        <v>50</v>
      </c>
      <c r="E6" s="39"/>
    </row>
    <row r="7" spans="1:6" ht="22.5" customHeight="1" thickBot="1" x14ac:dyDescent="0.3">
      <c r="A7" s="6">
        <v>605</v>
      </c>
      <c r="B7" s="36" t="s">
        <v>51</v>
      </c>
      <c r="C7" s="37"/>
      <c r="D7" s="36" t="s">
        <v>52</v>
      </c>
      <c r="E7" s="39"/>
    </row>
    <row r="8" spans="1:6" ht="22.5" customHeight="1" thickBot="1" x14ac:dyDescent="0.3">
      <c r="A8" s="6">
        <v>606</v>
      </c>
      <c r="B8" s="36" t="s">
        <v>53</v>
      </c>
      <c r="C8" s="52"/>
      <c r="D8" s="36" t="s">
        <v>54</v>
      </c>
      <c r="E8" s="39"/>
    </row>
    <row r="9" spans="1:6" ht="22.5" customHeight="1" thickBot="1" x14ac:dyDescent="0.3">
      <c r="A9" s="44">
        <v>61</v>
      </c>
      <c r="B9" s="45" t="s">
        <v>55</v>
      </c>
      <c r="C9" s="359">
        <f>SUM(C10:C18)</f>
        <v>0</v>
      </c>
      <c r="D9" s="36" t="s">
        <v>56</v>
      </c>
      <c r="E9" s="58"/>
    </row>
    <row r="10" spans="1:6" s="40" customFormat="1" ht="22.5" customHeight="1" thickBot="1" x14ac:dyDescent="0.3">
      <c r="A10" s="6">
        <v>611</v>
      </c>
      <c r="B10" s="36" t="s">
        <v>57</v>
      </c>
      <c r="C10" s="358"/>
      <c r="D10" s="38" t="s">
        <v>121</v>
      </c>
      <c r="E10" s="360">
        <f>SUM( E11:E42)</f>
        <v>0</v>
      </c>
    </row>
    <row r="11" spans="1:6" s="40" customFormat="1" ht="22.5" customHeight="1" thickBot="1" x14ac:dyDescent="0.3">
      <c r="A11" s="6">
        <v>612</v>
      </c>
      <c r="B11" s="36" t="s">
        <v>58</v>
      </c>
      <c r="C11" s="37"/>
      <c r="D11" s="41" t="s">
        <v>59</v>
      </c>
      <c r="E11" s="63"/>
    </row>
    <row r="12" spans="1:6" s="40" customFormat="1" ht="22.5" customHeight="1" thickBot="1" x14ac:dyDescent="0.3">
      <c r="A12" s="6">
        <v>613</v>
      </c>
      <c r="B12" s="36" t="s">
        <v>60</v>
      </c>
      <c r="C12" s="37"/>
      <c r="D12" s="41" t="s">
        <v>59</v>
      </c>
      <c r="E12" s="39"/>
    </row>
    <row r="13" spans="1:6" s="40" customFormat="1" ht="22.5" customHeight="1" thickBot="1" x14ac:dyDescent="0.3">
      <c r="A13" s="6">
        <v>613</v>
      </c>
      <c r="B13" s="36" t="s">
        <v>61</v>
      </c>
      <c r="C13" s="37"/>
      <c r="D13" s="41" t="s">
        <v>59</v>
      </c>
      <c r="E13" s="39"/>
    </row>
    <row r="14" spans="1:6" s="40" customFormat="1" ht="22.5" customHeight="1" thickBot="1" x14ac:dyDescent="0.3">
      <c r="A14" s="6">
        <v>614</v>
      </c>
      <c r="B14" s="36" t="s">
        <v>62</v>
      </c>
      <c r="C14" s="37"/>
      <c r="D14" s="41" t="s">
        <v>59</v>
      </c>
      <c r="E14" s="39"/>
    </row>
    <row r="15" spans="1:6" s="40" customFormat="1" ht="22.5" customHeight="1" thickBot="1" x14ac:dyDescent="0.3">
      <c r="A15" s="6">
        <v>615</v>
      </c>
      <c r="B15" s="36" t="s">
        <v>63</v>
      </c>
      <c r="C15" s="37"/>
      <c r="D15" s="36" t="s">
        <v>64</v>
      </c>
      <c r="E15" s="39"/>
    </row>
    <row r="16" spans="1:6" s="40" customFormat="1" ht="22.5" customHeight="1" thickBot="1" x14ac:dyDescent="0.3">
      <c r="A16" s="6">
        <v>616</v>
      </c>
      <c r="B16" s="36" t="s">
        <v>65</v>
      </c>
      <c r="C16" s="37"/>
      <c r="D16" s="42" t="s">
        <v>66</v>
      </c>
      <c r="E16" s="39"/>
    </row>
    <row r="17" spans="1:5" s="40" customFormat="1" ht="22.5" customHeight="1" thickBot="1" x14ac:dyDescent="0.3">
      <c r="A17" s="6">
        <v>617</v>
      </c>
      <c r="B17" s="36" t="s">
        <v>67</v>
      </c>
      <c r="C17" s="37"/>
      <c r="D17" s="42" t="s">
        <v>66</v>
      </c>
      <c r="E17" s="39"/>
    </row>
    <row r="18" spans="1:5" s="40" customFormat="1" ht="22.5" customHeight="1" thickBot="1" x14ac:dyDescent="0.3">
      <c r="A18" s="6">
        <v>618</v>
      </c>
      <c r="B18" s="36" t="s">
        <v>68</v>
      </c>
      <c r="C18" s="52"/>
      <c r="D18" s="42" t="s">
        <v>66</v>
      </c>
      <c r="E18" s="39"/>
    </row>
    <row r="19" spans="1:5" ht="22.5" customHeight="1" thickBot="1" x14ac:dyDescent="0.3">
      <c r="A19" s="44">
        <v>62</v>
      </c>
      <c r="B19" s="45" t="s">
        <v>69</v>
      </c>
      <c r="C19" s="359">
        <f>SUM(C20:C29)</f>
        <v>0</v>
      </c>
      <c r="D19" s="36"/>
      <c r="E19" s="39"/>
    </row>
    <row r="20" spans="1:5" ht="22.5" customHeight="1" thickBot="1" x14ac:dyDescent="0.3">
      <c r="A20" s="6">
        <v>621</v>
      </c>
      <c r="B20" s="36" t="s">
        <v>70</v>
      </c>
      <c r="C20" s="358"/>
      <c r="D20" s="36" t="s">
        <v>122</v>
      </c>
      <c r="E20" s="39"/>
    </row>
    <row r="21" spans="1:5" ht="22.5" customHeight="1" thickBot="1" x14ac:dyDescent="0.3">
      <c r="A21" s="6">
        <v>622</v>
      </c>
      <c r="B21" s="36" t="s">
        <v>71</v>
      </c>
      <c r="C21" s="37"/>
      <c r="D21" s="36" t="s">
        <v>72</v>
      </c>
      <c r="E21" s="39"/>
    </row>
    <row r="22" spans="1:5" ht="22.5" customHeight="1" thickBot="1" x14ac:dyDescent="0.3">
      <c r="A22" s="6"/>
      <c r="B22" s="36" t="s">
        <v>73</v>
      </c>
      <c r="C22" s="37"/>
      <c r="D22" s="36"/>
      <c r="E22" s="39"/>
    </row>
    <row r="23" spans="1:5" ht="22.5" customHeight="1" thickBot="1" x14ac:dyDescent="0.3">
      <c r="A23" s="6"/>
      <c r="B23" s="36" t="s">
        <v>74</v>
      </c>
      <c r="C23" s="37"/>
      <c r="D23" s="36" t="s">
        <v>75</v>
      </c>
      <c r="E23" s="39"/>
    </row>
    <row r="24" spans="1:5" ht="22.5" customHeight="1" thickBot="1" x14ac:dyDescent="0.3">
      <c r="A24" s="6">
        <v>623</v>
      </c>
      <c r="B24" s="36" t="s">
        <v>76</v>
      </c>
      <c r="C24" s="37"/>
      <c r="D24" s="36" t="s">
        <v>75</v>
      </c>
      <c r="E24" s="39"/>
    </row>
    <row r="25" spans="1:5" ht="22.5" customHeight="1" thickBot="1" x14ac:dyDescent="0.3">
      <c r="A25" s="245">
        <v>624</v>
      </c>
      <c r="B25" s="246" t="s">
        <v>77</v>
      </c>
      <c r="C25" s="37"/>
      <c r="D25" s="36" t="s">
        <v>75</v>
      </c>
      <c r="E25" s="39"/>
    </row>
    <row r="26" spans="1:5" ht="22.5" customHeight="1" thickBot="1" x14ac:dyDescent="0.3">
      <c r="A26" s="253">
        <v>625</v>
      </c>
      <c r="B26" s="59" t="s">
        <v>78</v>
      </c>
      <c r="C26" s="37"/>
      <c r="D26" s="36"/>
      <c r="E26" s="39"/>
    </row>
    <row r="27" spans="1:5" ht="22.5" customHeight="1" thickBot="1" x14ac:dyDescent="0.3">
      <c r="A27" s="6">
        <v>626</v>
      </c>
      <c r="B27" s="36" t="s">
        <v>80</v>
      </c>
      <c r="C27" s="37"/>
      <c r="D27" s="36" t="s">
        <v>79</v>
      </c>
      <c r="E27" s="39"/>
    </row>
    <row r="28" spans="1:5" ht="22.5" customHeight="1" thickBot="1" x14ac:dyDescent="0.3">
      <c r="A28" s="6">
        <v>627</v>
      </c>
      <c r="B28" s="36" t="s">
        <v>82</v>
      </c>
      <c r="C28" s="37"/>
      <c r="D28" s="36"/>
      <c r="E28" s="39"/>
    </row>
    <row r="29" spans="1:5" ht="22.5" customHeight="1" thickBot="1" x14ac:dyDescent="0.3">
      <c r="A29" s="6">
        <v>628</v>
      </c>
      <c r="B29" s="36" t="s">
        <v>84</v>
      </c>
      <c r="C29" s="37"/>
      <c r="D29" s="46" t="s">
        <v>81</v>
      </c>
      <c r="E29" s="39"/>
    </row>
    <row r="30" spans="1:5" ht="22.5" customHeight="1" thickBot="1" x14ac:dyDescent="0.3">
      <c r="A30" s="545"/>
      <c r="B30" s="549"/>
      <c r="C30" s="52"/>
      <c r="D30" s="46" t="s">
        <v>83</v>
      </c>
      <c r="E30" s="39"/>
    </row>
    <row r="31" spans="1:5" ht="22.5" customHeight="1" thickBot="1" x14ac:dyDescent="0.3">
      <c r="A31" s="44">
        <v>63</v>
      </c>
      <c r="B31" s="45" t="s">
        <v>86</v>
      </c>
      <c r="C31" s="359">
        <f>SUM(C32:C34)</f>
        <v>0</v>
      </c>
      <c r="D31" s="46"/>
      <c r="E31" s="39"/>
    </row>
    <row r="32" spans="1:5" ht="22.5" customHeight="1" thickBot="1" x14ac:dyDescent="0.3">
      <c r="A32" s="6">
        <v>631</v>
      </c>
      <c r="B32" s="36" t="s">
        <v>87</v>
      </c>
      <c r="C32" s="358"/>
      <c r="D32" s="36" t="s">
        <v>85</v>
      </c>
      <c r="E32" s="39"/>
    </row>
    <row r="33" spans="1:5" ht="22.5" customHeight="1" thickBot="1" x14ac:dyDescent="0.3">
      <c r="A33" s="253">
        <v>633</v>
      </c>
      <c r="B33" s="59" t="s">
        <v>88</v>
      </c>
      <c r="C33" s="37"/>
      <c r="D33" s="36"/>
      <c r="E33" s="39"/>
    </row>
    <row r="34" spans="1:5" ht="22.5" customHeight="1" thickBot="1" x14ac:dyDescent="0.3">
      <c r="A34" s="6">
        <v>635</v>
      </c>
      <c r="B34" s="36" t="s">
        <v>89</v>
      </c>
      <c r="C34" s="52"/>
      <c r="D34" s="36"/>
      <c r="E34" s="39"/>
    </row>
    <row r="35" spans="1:5" ht="22.5" customHeight="1" thickBot="1" x14ac:dyDescent="0.3">
      <c r="A35" s="44">
        <v>64</v>
      </c>
      <c r="B35" s="45" t="s">
        <v>90</v>
      </c>
      <c r="C35" s="359">
        <f>SUM(C36:C42)</f>
        <v>0</v>
      </c>
      <c r="D35" s="47"/>
      <c r="E35" s="39"/>
    </row>
    <row r="36" spans="1:5" ht="22.5" customHeight="1" thickBot="1" x14ac:dyDescent="0.3">
      <c r="A36" s="48"/>
      <c r="B36" s="36" t="s">
        <v>91</v>
      </c>
      <c r="C36" s="358"/>
      <c r="D36" s="46"/>
      <c r="E36" s="39"/>
    </row>
    <row r="37" spans="1:5" ht="22.5" customHeight="1" thickBot="1" x14ac:dyDescent="0.3">
      <c r="A37" s="48"/>
      <c r="B37" s="36" t="s">
        <v>92</v>
      </c>
      <c r="C37" s="37"/>
      <c r="D37" s="46"/>
      <c r="E37" s="39"/>
    </row>
    <row r="38" spans="1:5" ht="22.5" customHeight="1" thickBot="1" x14ac:dyDescent="0.3">
      <c r="A38" s="48"/>
      <c r="B38" s="36" t="s">
        <v>93</v>
      </c>
      <c r="C38" s="37"/>
      <c r="D38" s="46"/>
      <c r="E38" s="39"/>
    </row>
    <row r="39" spans="1:5" ht="22.5" customHeight="1" thickBot="1" x14ac:dyDescent="0.3">
      <c r="A39" s="48"/>
      <c r="B39" s="36" t="s">
        <v>94</v>
      </c>
      <c r="C39" s="37"/>
      <c r="D39" s="47"/>
      <c r="E39" s="39"/>
    </row>
    <row r="40" spans="1:5" ht="22.5" customHeight="1" thickBot="1" x14ac:dyDescent="0.3">
      <c r="A40" s="48"/>
      <c r="B40" s="36" t="s">
        <v>95</v>
      </c>
      <c r="C40" s="37"/>
      <c r="D40" s="36"/>
      <c r="E40" s="39"/>
    </row>
    <row r="41" spans="1:5" ht="22.5" customHeight="1" thickBot="1" x14ac:dyDescent="0.3">
      <c r="A41" s="48"/>
      <c r="B41" s="36" t="s">
        <v>96</v>
      </c>
      <c r="C41" s="37"/>
      <c r="D41" s="36"/>
      <c r="E41" s="39"/>
    </row>
    <row r="42" spans="1:5" ht="22.5" customHeight="1" thickBot="1" x14ac:dyDescent="0.3">
      <c r="A42" s="48"/>
      <c r="B42" s="36" t="s">
        <v>97</v>
      </c>
      <c r="C42" s="37"/>
      <c r="D42" s="49"/>
      <c r="E42" s="39"/>
    </row>
    <row r="43" spans="1:5" ht="22.5" customHeight="1" thickBot="1" x14ac:dyDescent="0.3">
      <c r="A43" s="44">
        <v>65</v>
      </c>
      <c r="B43" s="45" t="s">
        <v>98</v>
      </c>
      <c r="C43" s="37"/>
      <c r="D43" s="50" t="s">
        <v>99</v>
      </c>
      <c r="E43" s="39"/>
    </row>
    <row r="44" spans="1:5" ht="22.5" customHeight="1" thickBot="1" x14ac:dyDescent="0.3">
      <c r="A44" s="44"/>
      <c r="B44" s="45"/>
      <c r="C44" s="37"/>
      <c r="D44" s="51" t="s">
        <v>126</v>
      </c>
      <c r="E44" s="39"/>
    </row>
    <row r="45" spans="1:5" ht="22.5" customHeight="1" thickBot="1" x14ac:dyDescent="0.3">
      <c r="A45" s="44">
        <v>66</v>
      </c>
      <c r="B45" s="45" t="s">
        <v>100</v>
      </c>
      <c r="C45" s="37"/>
      <c r="D45" s="51" t="s">
        <v>101</v>
      </c>
      <c r="E45" s="39"/>
    </row>
    <row r="46" spans="1:5" ht="22.5" customHeight="1" thickBot="1" x14ac:dyDescent="0.3">
      <c r="A46" s="44">
        <v>67</v>
      </c>
      <c r="B46" s="45" t="s">
        <v>102</v>
      </c>
      <c r="C46" s="37"/>
      <c r="D46" s="51" t="s">
        <v>103</v>
      </c>
      <c r="E46" s="39"/>
    </row>
    <row r="47" spans="1:5" ht="22.5" customHeight="1" thickBot="1" x14ac:dyDescent="0.3">
      <c r="A47" s="44">
        <v>68</v>
      </c>
      <c r="B47" s="45" t="s">
        <v>104</v>
      </c>
      <c r="C47" s="37"/>
      <c r="D47" s="550" t="s">
        <v>105</v>
      </c>
      <c r="E47" s="552"/>
    </row>
    <row r="48" spans="1:5" ht="22.5" customHeight="1" thickBot="1" x14ac:dyDescent="0.3">
      <c r="A48" s="44">
        <v>68</v>
      </c>
      <c r="B48" s="45" t="s">
        <v>106</v>
      </c>
      <c r="C48" s="37"/>
      <c r="D48" s="551"/>
      <c r="E48" s="553"/>
    </row>
    <row r="49" spans="1:5" ht="22.5" customHeight="1" thickBot="1" x14ac:dyDescent="0.3">
      <c r="A49" s="44">
        <v>69</v>
      </c>
      <c r="B49" s="45" t="s">
        <v>107</v>
      </c>
      <c r="C49" s="52"/>
      <c r="D49" s="53"/>
      <c r="E49" s="48"/>
    </row>
    <row r="50" spans="1:5" ht="22.5" customHeight="1" thickBot="1" x14ac:dyDescent="0.3">
      <c r="A50" s="554" t="s">
        <v>108</v>
      </c>
      <c r="B50" s="555"/>
      <c r="C50" s="361">
        <f>SUM(C4+C9+C19+C31+C35+C43+C45+C46+C47+C48+C49)</f>
        <v>0</v>
      </c>
      <c r="D50" s="60" t="s">
        <v>109</v>
      </c>
      <c r="E50" s="362">
        <f>SUM(E4+E10+E43+E45+E46+E47)</f>
        <v>0</v>
      </c>
    </row>
    <row r="51" spans="1:5" ht="22.5" customHeight="1" thickBot="1" x14ac:dyDescent="0.3">
      <c r="A51" s="542" t="s">
        <v>110</v>
      </c>
      <c r="B51" s="544"/>
      <c r="C51" s="544"/>
      <c r="D51" s="544"/>
      <c r="E51" s="543"/>
    </row>
    <row r="52" spans="1:5" ht="22.5" customHeight="1" thickBot="1" x14ac:dyDescent="0.3">
      <c r="A52" s="61">
        <v>86</v>
      </c>
      <c r="B52" s="62" t="s">
        <v>111</v>
      </c>
      <c r="C52" s="63">
        <f>SUM(C53:C56)</f>
        <v>0</v>
      </c>
      <c r="D52" s="64" t="s">
        <v>112</v>
      </c>
      <c r="E52" s="63">
        <f>SUM(E53:E56)</f>
        <v>0</v>
      </c>
    </row>
    <row r="53" spans="1:5" ht="22.5" customHeight="1" thickBot="1" x14ac:dyDescent="0.3">
      <c r="A53" s="6">
        <v>860</v>
      </c>
      <c r="B53" s="48" t="s">
        <v>113</v>
      </c>
      <c r="C53" s="39"/>
      <c r="D53" s="36" t="s">
        <v>114</v>
      </c>
      <c r="E53" s="39"/>
    </row>
    <row r="54" spans="1:5" ht="22.5" customHeight="1" thickBot="1" x14ac:dyDescent="0.3">
      <c r="A54" s="6">
        <v>861</v>
      </c>
      <c r="B54" s="48" t="s">
        <v>115</v>
      </c>
      <c r="C54" s="39"/>
      <c r="D54" s="36" t="s">
        <v>116</v>
      </c>
      <c r="E54" s="39"/>
    </row>
    <row r="55" spans="1:5" ht="22.5" customHeight="1" thickBot="1" x14ac:dyDescent="0.3">
      <c r="A55" s="6">
        <v>862</v>
      </c>
      <c r="B55" s="48" t="s">
        <v>117</v>
      </c>
      <c r="C55" s="39"/>
      <c r="D55" s="36"/>
      <c r="E55" s="39"/>
    </row>
    <row r="56" spans="1:5" ht="22.5" customHeight="1" thickBot="1" x14ac:dyDescent="0.3">
      <c r="A56" s="56">
        <v>864</v>
      </c>
      <c r="B56" s="57" t="s">
        <v>118</v>
      </c>
      <c r="C56" s="58"/>
      <c r="D56" s="36" t="s">
        <v>119</v>
      </c>
      <c r="E56" s="54"/>
    </row>
    <row r="57" spans="1:5" ht="22.5" customHeight="1" thickBot="1" x14ac:dyDescent="0.3">
      <c r="A57" s="545" t="s">
        <v>120</v>
      </c>
      <c r="B57" s="546"/>
      <c r="C57" s="360">
        <f>C52+C50</f>
        <v>0</v>
      </c>
      <c r="D57" s="55" t="s">
        <v>120</v>
      </c>
      <c r="E57" s="360">
        <f>E52+E50</f>
        <v>0</v>
      </c>
    </row>
    <row r="58" spans="1:5" ht="15.75" thickBot="1" x14ac:dyDescent="0.3">
      <c r="D58" s="241" t="s">
        <v>206</v>
      </c>
      <c r="E58" s="242" t="e">
        <f>E4/E57</f>
        <v>#DIV/0!</v>
      </c>
    </row>
    <row r="59" spans="1:5" ht="93.75" customHeight="1" x14ac:dyDescent="0.25">
      <c r="A59" s="547" t="s">
        <v>123</v>
      </c>
      <c r="B59" s="548"/>
      <c r="C59" s="548"/>
      <c r="D59" s="548"/>
      <c r="E59" s="548"/>
    </row>
    <row r="61" spans="1:5" ht="87" customHeight="1" x14ac:dyDescent="0.25">
      <c r="A61" s="65" t="s">
        <v>124</v>
      </c>
      <c r="B61" s="66"/>
      <c r="C61" s="66"/>
      <c r="D61" s="65" t="s">
        <v>125</v>
      </c>
      <c r="E61" s="66"/>
    </row>
  </sheetData>
  <mergeCells count="9">
    <mergeCell ref="A1:E1"/>
    <mergeCell ref="A3:B3"/>
    <mergeCell ref="A51:E51"/>
    <mergeCell ref="A57:B57"/>
    <mergeCell ref="A59:E59"/>
    <mergeCell ref="A30:B30"/>
    <mergeCell ref="D47:D48"/>
    <mergeCell ref="E47:E48"/>
    <mergeCell ref="A50:B50"/>
  </mergeCells>
  <printOptions horizontalCentered="1" verticalCentered="1"/>
  <pageMargins left="0.31496062992125984" right="0.31496062992125984" top="0.35433070866141736" bottom="0.35433070866141736" header="0.31496062992125984" footer="0.31496062992125984"/>
  <pageSetup paperSize="9" scale="52"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pageSetUpPr fitToPage="1"/>
  </sheetPr>
  <dimension ref="A1:E63"/>
  <sheetViews>
    <sheetView workbookViewId="0">
      <selection activeCell="G6" sqref="G6"/>
    </sheetView>
  </sheetViews>
  <sheetFormatPr baseColWidth="10" defaultRowHeight="15" x14ac:dyDescent="0.25"/>
  <cols>
    <col min="1" max="1" width="7.28515625" customWidth="1"/>
    <col min="2" max="2" width="38.5703125" customWidth="1"/>
    <col min="3" max="3" width="14.28515625" customWidth="1"/>
    <col min="4" max="4" width="38.5703125" customWidth="1"/>
    <col min="5" max="5" width="14.140625" customWidth="1"/>
  </cols>
  <sheetData>
    <row r="1" spans="1:5" ht="34.5" customHeight="1" thickBot="1" x14ac:dyDescent="0.3">
      <c r="A1" s="368" t="s">
        <v>180</v>
      </c>
      <c r="B1" s="502"/>
      <c r="C1" s="502"/>
      <c r="D1" s="502"/>
      <c r="E1" s="503"/>
    </row>
    <row r="2" spans="1:5" ht="34.5" customHeight="1" thickBot="1" x14ac:dyDescent="0.3">
      <c r="A2" s="368" t="s">
        <v>132</v>
      </c>
      <c r="B2" s="370"/>
      <c r="C2" s="502"/>
      <c r="D2" s="502"/>
      <c r="E2" s="503"/>
    </row>
    <row r="3" spans="1:5" ht="19.5" customHeight="1" x14ac:dyDescent="0.25">
      <c r="A3" s="556" t="s">
        <v>137</v>
      </c>
      <c r="B3" s="556"/>
      <c r="C3" s="556"/>
      <c r="D3" s="556"/>
      <c r="E3" s="556"/>
    </row>
    <row r="4" spans="1:5" ht="15.75" thickBot="1" x14ac:dyDescent="0.3"/>
    <row r="5" spans="1:5" ht="22.5" customHeight="1" thickBot="1" x14ac:dyDescent="0.3">
      <c r="A5" s="542" t="s">
        <v>42</v>
      </c>
      <c r="B5" s="543"/>
      <c r="C5" s="75" t="s">
        <v>138</v>
      </c>
      <c r="D5" s="76" t="s">
        <v>43</v>
      </c>
      <c r="E5" s="75" t="s">
        <v>44</v>
      </c>
    </row>
    <row r="6" spans="1:5" ht="22.5" customHeight="1" thickBot="1" x14ac:dyDescent="0.3">
      <c r="A6" s="44">
        <v>60</v>
      </c>
      <c r="B6" s="45" t="s">
        <v>45</v>
      </c>
      <c r="C6" s="359">
        <f>SUM(C7:C10)</f>
        <v>0</v>
      </c>
      <c r="D6" s="45" t="s">
        <v>46</v>
      </c>
      <c r="E6" s="360">
        <f>SUM(E7:E11)</f>
        <v>0</v>
      </c>
    </row>
    <row r="7" spans="1:5" ht="22.5" customHeight="1" thickBot="1" x14ac:dyDescent="0.3">
      <c r="A7" s="6">
        <v>602</v>
      </c>
      <c r="B7" s="36" t="s">
        <v>47</v>
      </c>
      <c r="C7" s="358"/>
      <c r="D7" s="36" t="s">
        <v>48</v>
      </c>
      <c r="E7" s="63"/>
    </row>
    <row r="8" spans="1:5" ht="22.5" customHeight="1" thickBot="1" x14ac:dyDescent="0.3">
      <c r="A8" s="6">
        <v>604</v>
      </c>
      <c r="B8" s="36" t="s">
        <v>49</v>
      </c>
      <c r="C8" s="37"/>
      <c r="D8" s="36" t="s">
        <v>50</v>
      </c>
      <c r="E8" s="39"/>
    </row>
    <row r="9" spans="1:5" ht="22.5" customHeight="1" thickBot="1" x14ac:dyDescent="0.3">
      <c r="A9" s="6">
        <v>605</v>
      </c>
      <c r="B9" s="36" t="s">
        <v>51</v>
      </c>
      <c r="C9" s="37"/>
      <c r="D9" s="36" t="s">
        <v>52</v>
      </c>
      <c r="E9" s="39"/>
    </row>
    <row r="10" spans="1:5" ht="22.5" customHeight="1" thickBot="1" x14ac:dyDescent="0.3">
      <c r="A10" s="6">
        <v>606</v>
      </c>
      <c r="B10" s="36" t="s">
        <v>53</v>
      </c>
      <c r="C10" s="52"/>
      <c r="D10" s="36" t="s">
        <v>54</v>
      </c>
      <c r="E10" s="39"/>
    </row>
    <row r="11" spans="1:5" ht="22.5" customHeight="1" thickBot="1" x14ac:dyDescent="0.3">
      <c r="A11" s="44">
        <v>61</v>
      </c>
      <c r="B11" s="45" t="s">
        <v>55</v>
      </c>
      <c r="C11" s="359">
        <f>SUM(C12:C20)</f>
        <v>0</v>
      </c>
      <c r="D11" s="36" t="s">
        <v>56</v>
      </c>
      <c r="E11" s="58"/>
    </row>
    <row r="12" spans="1:5" s="40" customFormat="1" ht="22.5" customHeight="1" thickBot="1" x14ac:dyDescent="0.3">
      <c r="A12" s="6">
        <v>611</v>
      </c>
      <c r="B12" s="36" t="s">
        <v>57</v>
      </c>
      <c r="C12" s="358"/>
      <c r="D12" s="38" t="s">
        <v>121</v>
      </c>
      <c r="E12" s="360">
        <f>SUM( E13:E44)</f>
        <v>0</v>
      </c>
    </row>
    <row r="13" spans="1:5" s="40" customFormat="1" ht="22.5" customHeight="1" thickBot="1" x14ac:dyDescent="0.3">
      <c r="A13" s="6">
        <v>612</v>
      </c>
      <c r="B13" s="36" t="s">
        <v>58</v>
      </c>
      <c r="C13" s="37"/>
      <c r="D13" s="41" t="s">
        <v>59</v>
      </c>
      <c r="E13" s="63"/>
    </row>
    <row r="14" spans="1:5" s="40" customFormat="1" ht="22.5" customHeight="1" thickBot="1" x14ac:dyDescent="0.3">
      <c r="A14" s="6">
        <v>613</v>
      </c>
      <c r="B14" s="36" t="s">
        <v>60</v>
      </c>
      <c r="C14" s="37"/>
      <c r="D14" s="41" t="s">
        <v>59</v>
      </c>
      <c r="E14" s="39"/>
    </row>
    <row r="15" spans="1:5" s="40" customFormat="1" ht="22.5" customHeight="1" thickBot="1" x14ac:dyDescent="0.3">
      <c r="A15" s="6">
        <v>613</v>
      </c>
      <c r="B15" s="36" t="s">
        <v>61</v>
      </c>
      <c r="C15" s="37"/>
      <c r="D15" s="41" t="s">
        <v>59</v>
      </c>
      <c r="E15" s="39"/>
    </row>
    <row r="16" spans="1:5" s="40" customFormat="1" ht="22.5" customHeight="1" thickBot="1" x14ac:dyDescent="0.3">
      <c r="A16" s="6">
        <v>614</v>
      </c>
      <c r="B16" s="36" t="s">
        <v>62</v>
      </c>
      <c r="C16" s="37"/>
      <c r="D16" s="41" t="s">
        <v>59</v>
      </c>
      <c r="E16" s="39"/>
    </row>
    <row r="17" spans="1:5" s="40" customFormat="1" ht="22.5" customHeight="1" thickBot="1" x14ac:dyDescent="0.3">
      <c r="A17" s="6">
        <v>615</v>
      </c>
      <c r="B17" s="36" t="s">
        <v>63</v>
      </c>
      <c r="C17" s="37"/>
      <c r="D17" s="36" t="s">
        <v>64</v>
      </c>
      <c r="E17" s="39"/>
    </row>
    <row r="18" spans="1:5" s="40" customFormat="1" ht="22.5" customHeight="1" thickBot="1" x14ac:dyDescent="0.3">
      <c r="A18" s="6">
        <v>616</v>
      </c>
      <c r="B18" s="36" t="s">
        <v>65</v>
      </c>
      <c r="C18" s="37"/>
      <c r="D18" s="42" t="s">
        <v>66</v>
      </c>
      <c r="E18" s="39"/>
    </row>
    <row r="19" spans="1:5" s="40" customFormat="1" ht="22.5" customHeight="1" thickBot="1" x14ac:dyDescent="0.3">
      <c r="A19" s="6">
        <v>617</v>
      </c>
      <c r="B19" s="36" t="s">
        <v>67</v>
      </c>
      <c r="C19" s="37"/>
      <c r="D19" s="42" t="s">
        <v>66</v>
      </c>
      <c r="E19" s="39"/>
    </row>
    <row r="20" spans="1:5" s="40" customFormat="1" ht="22.5" customHeight="1" thickBot="1" x14ac:dyDescent="0.3">
      <c r="A20" s="6">
        <v>618</v>
      </c>
      <c r="B20" s="36" t="s">
        <v>68</v>
      </c>
      <c r="C20" s="52"/>
      <c r="D20" s="42" t="s">
        <v>66</v>
      </c>
      <c r="E20" s="39"/>
    </row>
    <row r="21" spans="1:5" ht="22.5" customHeight="1" thickBot="1" x14ac:dyDescent="0.3">
      <c r="A21" s="44">
        <v>62</v>
      </c>
      <c r="B21" s="45" t="s">
        <v>69</v>
      </c>
      <c r="C21" s="359">
        <f>SUM(C22:C31)</f>
        <v>0</v>
      </c>
      <c r="D21" s="36"/>
      <c r="E21" s="39"/>
    </row>
    <row r="22" spans="1:5" ht="22.5" customHeight="1" thickBot="1" x14ac:dyDescent="0.3">
      <c r="A22" s="6">
        <v>621</v>
      </c>
      <c r="B22" s="36" t="s">
        <v>70</v>
      </c>
      <c r="C22" s="358"/>
      <c r="D22" s="36" t="s">
        <v>122</v>
      </c>
      <c r="E22" s="39"/>
    </row>
    <row r="23" spans="1:5" ht="22.5" customHeight="1" thickBot="1" x14ac:dyDescent="0.3">
      <c r="A23" s="6">
        <v>622</v>
      </c>
      <c r="B23" s="36" t="s">
        <v>71</v>
      </c>
      <c r="C23" s="37"/>
      <c r="D23" s="36" t="s">
        <v>72</v>
      </c>
      <c r="E23" s="39"/>
    </row>
    <row r="24" spans="1:5" ht="22.5" customHeight="1" thickBot="1" x14ac:dyDescent="0.3">
      <c r="A24" s="6"/>
      <c r="B24" s="36" t="s">
        <v>73</v>
      </c>
      <c r="C24" s="37"/>
      <c r="D24" s="36"/>
      <c r="E24" s="39"/>
    </row>
    <row r="25" spans="1:5" ht="22.5" customHeight="1" thickBot="1" x14ac:dyDescent="0.3">
      <c r="A25" s="6"/>
      <c r="B25" s="36" t="s">
        <v>74</v>
      </c>
      <c r="C25" s="37"/>
      <c r="D25" s="36" t="s">
        <v>75</v>
      </c>
      <c r="E25" s="39"/>
    </row>
    <row r="26" spans="1:5" ht="22.5" customHeight="1" thickBot="1" x14ac:dyDescent="0.3">
      <c r="A26" s="6">
        <v>623</v>
      </c>
      <c r="B26" s="36" t="s">
        <v>76</v>
      </c>
      <c r="C26" s="37"/>
      <c r="D26" s="36" t="s">
        <v>75</v>
      </c>
      <c r="E26" s="39"/>
    </row>
    <row r="27" spans="1:5" ht="22.5" customHeight="1" thickBot="1" x14ac:dyDescent="0.3">
      <c r="A27" s="245">
        <v>624</v>
      </c>
      <c r="B27" s="246" t="s">
        <v>77</v>
      </c>
      <c r="C27" s="37"/>
      <c r="D27" s="36" t="s">
        <v>75</v>
      </c>
      <c r="E27" s="39"/>
    </row>
    <row r="28" spans="1:5" ht="22.5" customHeight="1" thickBot="1" x14ac:dyDescent="0.3">
      <c r="A28" s="253">
        <v>625</v>
      </c>
      <c r="B28" s="59" t="s">
        <v>78</v>
      </c>
      <c r="C28" s="37"/>
      <c r="D28" s="24"/>
      <c r="E28" s="39"/>
    </row>
    <row r="29" spans="1:5" ht="22.5" customHeight="1" thickBot="1" x14ac:dyDescent="0.3">
      <c r="A29" s="6">
        <v>626</v>
      </c>
      <c r="B29" s="36" t="s">
        <v>80</v>
      </c>
      <c r="C29" s="37"/>
      <c r="D29" s="36" t="s">
        <v>79</v>
      </c>
      <c r="E29" s="39"/>
    </row>
    <row r="30" spans="1:5" ht="22.5" customHeight="1" thickBot="1" x14ac:dyDescent="0.3">
      <c r="A30" s="6">
        <v>627</v>
      </c>
      <c r="B30" s="36" t="s">
        <v>82</v>
      </c>
      <c r="C30" s="37"/>
      <c r="D30" s="24"/>
      <c r="E30" s="39"/>
    </row>
    <row r="31" spans="1:5" ht="22.5" customHeight="1" thickBot="1" x14ac:dyDescent="0.3">
      <c r="A31" s="6">
        <v>628</v>
      </c>
      <c r="B31" s="36" t="s">
        <v>84</v>
      </c>
      <c r="C31" s="37"/>
      <c r="D31" s="36" t="s">
        <v>81</v>
      </c>
      <c r="E31" s="39"/>
    </row>
    <row r="32" spans="1:5" ht="22.5" customHeight="1" thickBot="1" x14ac:dyDescent="0.3">
      <c r="A32" s="545"/>
      <c r="B32" s="549"/>
      <c r="C32" s="52"/>
      <c r="D32" s="46" t="s">
        <v>83</v>
      </c>
      <c r="E32" s="39"/>
    </row>
    <row r="33" spans="1:5" ht="22.5" customHeight="1" thickBot="1" x14ac:dyDescent="0.3">
      <c r="A33" s="44">
        <v>63</v>
      </c>
      <c r="B33" s="45" t="s">
        <v>86</v>
      </c>
      <c r="C33" s="359">
        <f>SUM(C34:C36)</f>
        <v>0</v>
      </c>
      <c r="D33" s="46"/>
      <c r="E33" s="39"/>
    </row>
    <row r="34" spans="1:5" ht="22.5" customHeight="1" thickBot="1" x14ac:dyDescent="0.3">
      <c r="A34" s="6">
        <v>631</v>
      </c>
      <c r="B34" s="36" t="s">
        <v>87</v>
      </c>
      <c r="C34" s="358"/>
      <c r="D34" s="46" t="s">
        <v>85</v>
      </c>
      <c r="E34" s="39"/>
    </row>
    <row r="35" spans="1:5" ht="22.5" customHeight="1" thickBot="1" x14ac:dyDescent="0.3">
      <c r="A35" s="253">
        <v>633</v>
      </c>
      <c r="B35" s="59" t="s">
        <v>88</v>
      </c>
      <c r="C35" s="37"/>
      <c r="D35" s="36"/>
      <c r="E35" s="39"/>
    </row>
    <row r="36" spans="1:5" ht="22.5" customHeight="1" thickBot="1" x14ac:dyDescent="0.3">
      <c r="A36" s="6">
        <v>635</v>
      </c>
      <c r="B36" s="36" t="s">
        <v>89</v>
      </c>
      <c r="C36" s="52"/>
      <c r="D36" s="36"/>
      <c r="E36" s="39"/>
    </row>
    <row r="37" spans="1:5" ht="22.5" customHeight="1" thickBot="1" x14ac:dyDescent="0.3">
      <c r="A37" s="44">
        <v>64</v>
      </c>
      <c r="B37" s="45" t="s">
        <v>90</v>
      </c>
      <c r="C37" s="359">
        <f>SUM(C38:C44)</f>
        <v>0</v>
      </c>
      <c r="D37" s="47"/>
      <c r="E37" s="39"/>
    </row>
    <row r="38" spans="1:5" ht="22.5" customHeight="1" thickBot="1" x14ac:dyDescent="0.3">
      <c r="A38" s="48"/>
      <c r="B38" s="36" t="s">
        <v>91</v>
      </c>
      <c r="C38" s="358"/>
      <c r="D38" s="46"/>
      <c r="E38" s="39"/>
    </row>
    <row r="39" spans="1:5" ht="22.5" customHeight="1" thickBot="1" x14ac:dyDescent="0.3">
      <c r="A39" s="48"/>
      <c r="B39" s="36" t="s">
        <v>92</v>
      </c>
      <c r="C39" s="37"/>
      <c r="D39" s="46"/>
      <c r="E39" s="39"/>
    </row>
    <row r="40" spans="1:5" ht="22.5" customHeight="1" thickBot="1" x14ac:dyDescent="0.3">
      <c r="A40" s="48"/>
      <c r="B40" s="36" t="s">
        <v>93</v>
      </c>
      <c r="C40" s="37"/>
      <c r="D40" s="46"/>
      <c r="E40" s="39"/>
    </row>
    <row r="41" spans="1:5" ht="22.5" customHeight="1" thickBot="1" x14ac:dyDescent="0.3">
      <c r="A41" s="48"/>
      <c r="B41" s="36" t="s">
        <v>94</v>
      </c>
      <c r="C41" s="37"/>
      <c r="D41" s="47"/>
      <c r="E41" s="39"/>
    </row>
    <row r="42" spans="1:5" ht="22.5" customHeight="1" thickBot="1" x14ac:dyDescent="0.3">
      <c r="A42" s="48"/>
      <c r="B42" s="36" t="s">
        <v>95</v>
      </c>
      <c r="C42" s="37"/>
      <c r="D42" s="36"/>
      <c r="E42" s="39"/>
    </row>
    <row r="43" spans="1:5" ht="22.5" customHeight="1" thickBot="1" x14ac:dyDescent="0.3">
      <c r="A43" s="48"/>
      <c r="B43" s="36" t="s">
        <v>96</v>
      </c>
      <c r="C43" s="37"/>
      <c r="D43" s="36"/>
      <c r="E43" s="39"/>
    </row>
    <row r="44" spans="1:5" ht="22.5" customHeight="1" thickBot="1" x14ac:dyDescent="0.3">
      <c r="A44" s="48"/>
      <c r="B44" s="36" t="s">
        <v>97</v>
      </c>
      <c r="C44" s="37"/>
      <c r="D44" s="49"/>
      <c r="E44" s="39"/>
    </row>
    <row r="45" spans="1:5" ht="22.5" customHeight="1" thickBot="1" x14ac:dyDescent="0.3">
      <c r="A45" s="44">
        <v>65</v>
      </c>
      <c r="B45" s="45" t="s">
        <v>98</v>
      </c>
      <c r="C45" s="37"/>
      <c r="D45" s="50" t="s">
        <v>99</v>
      </c>
      <c r="E45" s="39"/>
    </row>
    <row r="46" spans="1:5" ht="22.5" customHeight="1" thickBot="1" x14ac:dyDescent="0.3">
      <c r="A46" s="44"/>
      <c r="B46" s="45"/>
      <c r="C46" s="37"/>
      <c r="D46" s="51" t="s">
        <v>126</v>
      </c>
      <c r="E46" s="39"/>
    </row>
    <row r="47" spans="1:5" ht="22.5" customHeight="1" thickBot="1" x14ac:dyDescent="0.3">
      <c r="A47" s="44">
        <v>66</v>
      </c>
      <c r="B47" s="45" t="s">
        <v>100</v>
      </c>
      <c r="C47" s="37"/>
      <c r="D47" s="51" t="s">
        <v>101</v>
      </c>
      <c r="E47" s="39"/>
    </row>
    <row r="48" spans="1:5" ht="22.5" customHeight="1" thickBot="1" x14ac:dyDescent="0.3">
      <c r="A48" s="44">
        <v>67</v>
      </c>
      <c r="B48" s="45" t="s">
        <v>102</v>
      </c>
      <c r="C48" s="37"/>
      <c r="D48" s="51" t="s">
        <v>103</v>
      </c>
      <c r="E48" s="39"/>
    </row>
    <row r="49" spans="1:5" ht="22.5" customHeight="1" thickBot="1" x14ac:dyDescent="0.3">
      <c r="A49" s="44">
        <v>68</v>
      </c>
      <c r="B49" s="45" t="s">
        <v>104</v>
      </c>
      <c r="C49" s="37"/>
      <c r="D49" s="550" t="s">
        <v>105</v>
      </c>
      <c r="E49" s="552"/>
    </row>
    <row r="50" spans="1:5" ht="22.5" customHeight="1" thickBot="1" x14ac:dyDescent="0.3">
      <c r="A50" s="44">
        <v>68</v>
      </c>
      <c r="B50" s="45" t="s">
        <v>106</v>
      </c>
      <c r="C50" s="37"/>
      <c r="D50" s="551"/>
      <c r="E50" s="553"/>
    </row>
    <row r="51" spans="1:5" ht="22.5" customHeight="1" thickBot="1" x14ac:dyDescent="0.3">
      <c r="A51" s="44">
        <v>69</v>
      </c>
      <c r="B51" s="45" t="s">
        <v>107</v>
      </c>
      <c r="C51" s="52"/>
      <c r="D51" s="53"/>
      <c r="E51" s="48"/>
    </row>
    <row r="52" spans="1:5" ht="22.5" customHeight="1" thickBot="1" x14ac:dyDescent="0.3">
      <c r="A52" s="554" t="s">
        <v>108</v>
      </c>
      <c r="B52" s="555"/>
      <c r="C52" s="359">
        <f>SUM(C6+C11+C21+C33+C37+C45+C47+C48+C49+C50+C51)</f>
        <v>0</v>
      </c>
      <c r="D52" s="60" t="s">
        <v>109</v>
      </c>
      <c r="E52" s="362">
        <f>SUM(E6+E12+E45+E47+E48+E49)</f>
        <v>0</v>
      </c>
    </row>
    <row r="53" spans="1:5" ht="22.5" customHeight="1" thickBot="1" x14ac:dyDescent="0.3">
      <c r="A53" s="542" t="s">
        <v>110</v>
      </c>
      <c r="B53" s="544"/>
      <c r="C53" s="544"/>
      <c r="D53" s="544"/>
      <c r="E53" s="543"/>
    </row>
    <row r="54" spans="1:5" ht="22.5" customHeight="1" thickBot="1" x14ac:dyDescent="0.3">
      <c r="A54" s="61">
        <v>86</v>
      </c>
      <c r="B54" s="62" t="s">
        <v>111</v>
      </c>
      <c r="C54" s="363">
        <f>SUM(C55:C58)</f>
        <v>0</v>
      </c>
      <c r="D54" s="64" t="s">
        <v>112</v>
      </c>
      <c r="E54" s="363">
        <f>SUM(E55:E58)</f>
        <v>0</v>
      </c>
    </row>
    <row r="55" spans="1:5" ht="22.5" customHeight="1" thickBot="1" x14ac:dyDescent="0.3">
      <c r="A55" s="6">
        <v>860</v>
      </c>
      <c r="B55" s="48" t="s">
        <v>113</v>
      </c>
      <c r="C55" s="39"/>
      <c r="D55" s="36" t="s">
        <v>114</v>
      </c>
      <c r="E55" s="39"/>
    </row>
    <row r="56" spans="1:5" ht="22.5" customHeight="1" thickBot="1" x14ac:dyDescent="0.3">
      <c r="A56" s="6">
        <v>861</v>
      </c>
      <c r="B56" s="48" t="s">
        <v>115</v>
      </c>
      <c r="C56" s="39"/>
      <c r="D56" s="36" t="s">
        <v>116</v>
      </c>
      <c r="E56" s="39"/>
    </row>
    <row r="57" spans="1:5" ht="22.5" customHeight="1" thickBot="1" x14ac:dyDescent="0.3">
      <c r="A57" s="6">
        <v>862</v>
      </c>
      <c r="B57" s="48" t="s">
        <v>117</v>
      </c>
      <c r="C57" s="39"/>
      <c r="D57" s="36"/>
      <c r="E57" s="39"/>
    </row>
    <row r="58" spans="1:5" ht="22.5" customHeight="1" thickBot="1" x14ac:dyDescent="0.3">
      <c r="A58" s="56">
        <v>864</v>
      </c>
      <c r="B58" s="57" t="s">
        <v>118</v>
      </c>
      <c r="C58" s="58"/>
      <c r="D58" s="36" t="s">
        <v>119</v>
      </c>
      <c r="E58" s="54"/>
    </row>
    <row r="59" spans="1:5" ht="22.5" customHeight="1" thickBot="1" x14ac:dyDescent="0.3">
      <c r="A59" s="545" t="s">
        <v>120</v>
      </c>
      <c r="B59" s="546"/>
      <c r="C59" s="360">
        <f>C54+C52</f>
        <v>0</v>
      </c>
      <c r="D59" s="55" t="s">
        <v>120</v>
      </c>
      <c r="E59" s="364">
        <f>E54+E52</f>
        <v>0</v>
      </c>
    </row>
    <row r="60" spans="1:5" ht="15.75" thickBot="1" x14ac:dyDescent="0.3">
      <c r="D60" s="241" t="s">
        <v>206</v>
      </c>
      <c r="E60" s="242" t="e">
        <f>E6/E59</f>
        <v>#DIV/0!</v>
      </c>
    </row>
    <row r="61" spans="1:5" ht="93.75" customHeight="1" x14ac:dyDescent="0.25">
      <c r="A61" s="547" t="s">
        <v>123</v>
      </c>
      <c r="B61" s="548"/>
      <c r="C61" s="548"/>
      <c r="D61" s="548"/>
      <c r="E61" s="548"/>
    </row>
    <row r="63" spans="1:5" ht="87" customHeight="1" x14ac:dyDescent="0.25">
      <c r="A63" s="65" t="s">
        <v>124</v>
      </c>
      <c r="B63" s="66"/>
      <c r="C63" s="66"/>
      <c r="D63" s="65" t="s">
        <v>125</v>
      </c>
      <c r="E63" s="66"/>
    </row>
  </sheetData>
  <mergeCells count="12">
    <mergeCell ref="E49:E50"/>
    <mergeCell ref="A52:B52"/>
    <mergeCell ref="A53:E53"/>
    <mergeCell ref="A59:B59"/>
    <mergeCell ref="A61:E61"/>
    <mergeCell ref="D49:D50"/>
    <mergeCell ref="A32:B32"/>
    <mergeCell ref="A1:E1"/>
    <mergeCell ref="A2:B2"/>
    <mergeCell ref="C2:E2"/>
    <mergeCell ref="A3:E3"/>
    <mergeCell ref="A5:B5"/>
  </mergeCells>
  <printOptions horizontalCentered="1" verticalCentered="1"/>
  <pageMargins left="0.31496062992125984" right="0.31496062992125984" top="0.35433070866141736" bottom="0.35433070866141736" header="0.31496062992125984" footer="0.31496062992125984"/>
  <pageSetup paperSize="9" scale="50"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11</vt:i4>
      </vt:variant>
      <vt:variant>
        <vt:lpstr>Plages nommées</vt:lpstr>
      </vt:variant>
      <vt:variant>
        <vt:i4>9</vt:i4>
      </vt:variant>
    </vt:vector>
  </HeadingPairs>
  <TitlesOfParts>
    <vt:vector size="20" baseType="lpstr">
      <vt:lpstr>ACI</vt:lpstr>
      <vt:lpstr>AI ETTI</vt:lpstr>
      <vt:lpstr>EI</vt:lpstr>
      <vt:lpstr>EITI</vt:lpstr>
      <vt:lpstr>Evolution ETP</vt:lpstr>
      <vt:lpstr>OBJECTIFS RESULTATS</vt:lpstr>
      <vt:lpstr>Personnel</vt:lpstr>
      <vt:lpstr>Budget structure Réalisé</vt:lpstr>
      <vt:lpstr>Budget action Réalisé</vt:lpstr>
      <vt:lpstr>BP Structure</vt:lpstr>
      <vt:lpstr>BP Action</vt:lpstr>
      <vt:lpstr>ACI!Zone_d_impression</vt:lpstr>
      <vt:lpstr>'AI ETTI'!Zone_d_impression</vt:lpstr>
      <vt:lpstr>'BP Action'!Zone_d_impression</vt:lpstr>
      <vt:lpstr>'BP Structure'!Zone_d_impression</vt:lpstr>
      <vt:lpstr>'Budget action Réalisé'!Zone_d_impression</vt:lpstr>
      <vt:lpstr>'Budget structure Réalisé'!Zone_d_impression</vt:lpstr>
      <vt:lpstr>EI!Zone_d_impression</vt:lpstr>
      <vt:lpstr>'OBJECTIFS RESULTATS'!Zone_d_impression</vt:lpstr>
      <vt:lpstr>Personnel!Zone_d_impression</vt:lpstr>
    </vt:vector>
  </TitlesOfParts>
  <Company>Ministère du travail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JOURNAUD Eric (UT045)</dc:creator>
  <cp:lastModifiedBy>TOURNY-BOUTON Aurelie</cp:lastModifiedBy>
  <cp:lastPrinted>2022-12-20T11:48:50Z</cp:lastPrinted>
  <dcterms:created xsi:type="dcterms:W3CDTF">2016-09-28T12:24:00Z</dcterms:created>
  <dcterms:modified xsi:type="dcterms:W3CDTF">2023-01-05T08:33:21Z</dcterms:modified>
</cp:coreProperties>
</file>